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Шс 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C49" i="4"/>
  <c r="D41"/>
  <c r="C41"/>
  <c r="C10"/>
  <c r="C9" s="1"/>
  <c r="D10"/>
  <c r="D9" s="1"/>
  <c r="C14"/>
  <c r="C13" s="1"/>
  <c r="D14"/>
  <c r="D13" s="1"/>
  <c r="C20"/>
  <c r="D20"/>
  <c r="C22"/>
  <c r="C19" s="1"/>
  <c r="D22"/>
  <c r="D19" s="1"/>
  <c r="C26"/>
  <c r="C25" s="1"/>
  <c r="D26"/>
  <c r="D25" s="1"/>
  <c r="C29"/>
  <c r="C28" s="1"/>
  <c r="D29"/>
  <c r="C32"/>
  <c r="D32"/>
  <c r="C35"/>
  <c r="C34" s="1"/>
  <c r="D35"/>
  <c r="D34"/>
  <c r="D40"/>
  <c r="D39"/>
  <c r="C40"/>
  <c r="C39"/>
  <c r="D43"/>
  <c r="D42"/>
  <c r="C43"/>
  <c r="C42"/>
  <c r="C46"/>
  <c r="D46"/>
  <c r="C48"/>
  <c r="C45"/>
  <c r="D48"/>
  <c r="D45"/>
  <c r="C51"/>
  <c r="C50" s="1"/>
  <c r="C38" s="1"/>
  <c r="C37" s="1"/>
  <c r="D51"/>
  <c r="D50"/>
  <c r="D38"/>
  <c r="D37"/>
  <c r="D28" l="1"/>
  <c r="D8" s="1"/>
  <c r="D53" s="1"/>
  <c r="C8"/>
  <c r="C53" s="1"/>
</calcChain>
</file>

<file path=xl/sharedStrings.xml><?xml version="1.0" encoding="utf-8"?>
<sst xmlns="http://schemas.openxmlformats.org/spreadsheetml/2006/main" count="99" uniqueCount="98">
  <si>
    <t>ВСЕГО ДОХОДОВ</t>
  </si>
  <si>
    <t>2 02 04999 10 0000 151</t>
  </si>
  <si>
    <t>Прочие межбюджетные трансферты, передаваемые бюджетам поселений</t>
  </si>
  <si>
    <t>2 02 04999 00 0000 151</t>
  </si>
  <si>
    <t>Прочие межбюджетные трансферты, передаваемые бюджетам</t>
  </si>
  <si>
    <t>2 02 04000 00 0000 151</t>
  </si>
  <si>
    <t>Иные межбюджетные трансферты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</si>
  <si>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</si>
  <si>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</si>
  <si>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</si>
  <si>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</si>
  <si>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городских поселений</t>
  </si>
  <si>
    <t>Прочие субсидии</t>
  </si>
  <si>
    <t>Субсидии бюджетам субъектов Российской Федерации и муниципальных образований (межбюджетные субсидии)</t>
  </si>
  <si>
    <t>Дотации бюджетам городских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</si>
  <si>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</si>
  <si>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</si>
  <si>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</si>
  <si>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903 1 14 06013 13 0000 430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</si>
  <si>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</si>
  <si>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</si>
  <si>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</si>
  <si>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000 1 14 00000 00 0000 000</t>
  </si>
  <si>
    <t>ДОХОДЫ ОТ ПРОДАЖИ МАТЕРИАЛЬНЫХ И НЕМАТЕРИАЛЬНЫХ АКТИВОВ</t>
  </si>
  <si>
    <t>903 1 11 09045 13 0000 120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</si>
  <si>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</si>
  <si>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</si>
  <si>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</si>
  <si>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966 1 11 05013 13 0000 120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</si>
  <si>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</si>
  <si>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903 1 11 05013 13 0000 120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</si>
  <si>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</si>
  <si>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</si>
  <si>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</si>
  <si>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</si>
  <si>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</si>
  <si>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</si>
  <si>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</si>
  <si>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</si>
  <si>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</si>
  <si>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</si>
  <si>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</si>
  <si>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</si>
  <si>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</si>
  <si>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000 1 06 06000 00 0000 000</t>
  </si>
  <si>
    <t>Земельный налог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</si>
  <si>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</si>
  <si>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</si>
  <si>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000 1 06 01000 00 0000 000</t>
  </si>
  <si>
    <t>Налог на имущество физических лиц</t>
  </si>
  <si>
    <t>000 1 06 00000 00 0000 000</t>
  </si>
  <si>
    <t>НАЛОГИ НА ИМУЩЕСТВО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</si>
  <si>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</si>
  <si>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</si>
  <si>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</si>
  <si>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</si>
  <si>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</si>
  <si>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</si>
  <si>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</si>
  <si>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</si>
  <si>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</si>
  <si>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</si>
  <si>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</si>
  <si>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</si>
  <si>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</si>
  <si>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</si>
  <si>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</si>
  <si>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</si>
  <si>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</si>
  <si>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</si>
  <si>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</si>
  <si>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</si>
  <si>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</si>
  <si>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бюджетной классификации</t>
  </si>
  <si>
    <t>Наименование платежей</t>
  </si>
  <si>
    <t>тыс. руб.</t>
  </si>
  <si>
    <t>ПРОГНОЗИРУЕМЫЕ ДОХОДЫ БЮДЖЕТА 
ШЕСТАКОВСКОГО МУНИЦИПАЛЬНОГО ОБРАЗОВАНИЯ
НА ПЛАНОВЫЙ ПЕРИОД 2018 И 2019 ГОДОВ</t>
  </si>
  <si>
    <t>000 2 00 00000 00 0000 000</t>
  </si>
  <si>
    <t>000 2 02 00000 00 0000 000</t>
  </si>
  <si>
    <t>000 2 02 02000 00 0000 151</t>
  </si>
  <si>
    <t>000 2 02 15001 00 0000 151</t>
  </si>
  <si>
    <t>000 2 02 02999 00 0000 151</t>
  </si>
  <si>
    <t>903 2 02 02999 10 0000 151</t>
  </si>
  <si>
    <t>000 2 02 30000 00 0000 151</t>
  </si>
  <si>
    <t>000 2 02 35118 00 0000 151</t>
  </si>
  <si>
    <t>000 2 02 30024 00 0000 151</t>
  </si>
  <si>
    <t>903 2 02 15001 13 0000 151</t>
  </si>
  <si>
    <t>903 2 02 35118 13 0000 151</t>
  </si>
  <si>
    <t>903 2 02 30024 13 0000 151</t>
  </si>
  <si>
    <t xml:space="preserve"> 2018 год</t>
  </si>
  <si>
    <t xml:space="preserve"> 2019 год</t>
  </si>
  <si>
    <t>План</t>
  </si>
  <si>
    <t>Приложение № 2 
к решению Думы Шестаковского городского поселения Нижнеилимского района "О бюджете Шестаковского муниципального образования на 2017 год и на плановый период 2018 и 2019 годов"
от "____" ____________ 2016 года №____</t>
  </si>
  <si>
    <t>000 1 11 05000 00 0000 120</t>
  </si>
  <si>
    <t>000 1 01 02000 01 0000 000</t>
  </si>
  <si>
    <t>Дотации бюджетам бюджетной системы Российской Федерации</t>
  </si>
  <si>
    <t>000 2 02 10000 00 0000 151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</si>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</sst>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Book Antiqua"/>
      <family val="1"/>
      <charset val="204"/>
    </font>
    <font>
      <sz val="12"/>
      <name val="Times New Roman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</cellStyleXfs>
  <cellXfs count="84">
    <xf numFmtId="0" fontId="0" fillId="0" borderId="0" xfId="0"/>
    <xf numFmtId="0" fontId="2" fillId="0" borderId="0" xfId="5" applyFont="1" applyAlignment="1">
      <alignment vertical="center"/>
    </xf>
    <xf numFmtId="0" fontId="3" fillId="0" borderId="0" xfId="8" applyFont="1" applyAlignment="1">
      <alignment vertical="center"/>
    </xf>
    <xf numFmtId="0" fontId="4" fillId="0" borderId="0" xfId="5" applyFont="1" applyAlignment="1" applyProtection="1">
      <alignment vertical="center"/>
      <protection hidden="1"/>
    </xf>
    <xf numFmtId="0" fontId="4" fillId="0" borderId="0" xfId="5" applyFont="1" applyFill="1" applyAlignment="1" applyProtection="1">
      <alignment vertical="center"/>
      <protection hidden="1"/>
    </xf>
    <xf numFmtId="0" fontId="5" fillId="0" borderId="0" xfId="5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right" vertical="center"/>
      <protection hidden="1"/>
    </xf>
    <xf numFmtId="0" fontId="6" fillId="2" borderId="1" xfId="5" applyNumberFormat="1" applyFont="1" applyFill="1" applyBorder="1" applyAlignment="1" applyProtection="1">
      <alignment vertical="center"/>
      <protection hidden="1"/>
    </xf>
    <xf numFmtId="0" fontId="7" fillId="0" borderId="0" xfId="6" applyFont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 indent="3"/>
    </xf>
    <xf numFmtId="49" fontId="8" fillId="0" borderId="1" xfId="1" applyNumberFormat="1" applyFont="1" applyBorder="1" applyAlignment="1">
      <alignment horizontal="left" vertical="center" wrapText="1" indent="2"/>
    </xf>
    <xf numFmtId="49" fontId="12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left" vertical="center" wrapText="1" indent="1"/>
    </xf>
    <xf numFmtId="0" fontId="13" fillId="0" borderId="1" xfId="1" applyFont="1" applyBorder="1" applyAlignment="1">
      <alignment horizontal="left" vertical="center" wrapText="1" indent="3"/>
    </xf>
    <xf numFmtId="49" fontId="12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0" fontId="11" fillId="0" borderId="1" xfId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0" fontId="11" fillId="0" borderId="1" xfId="1" applyFont="1" applyBorder="1" applyAlignment="1">
      <alignment horizontal="left" vertical="center" wrapText="1" indent="2"/>
    </xf>
    <xf numFmtId="0" fontId="11" fillId="0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4" fillId="3" borderId="1" xfId="1" applyFont="1" applyFill="1" applyBorder="1" applyAlignment="1">
      <alignment vertical="center" wrapText="1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  <protection locked="0"/>
    </xf>
    <xf numFmtId="49" fontId="12" fillId="0" borderId="1" xfId="12" applyNumberFormat="1" applyFont="1" applyBorder="1" applyAlignment="1">
      <alignment horizontal="center" vertical="center"/>
    </xf>
    <xf numFmtId="0" fontId="11" fillId="0" borderId="1" xfId="12" applyFont="1" applyBorder="1" applyAlignment="1">
      <alignment horizontal="left" vertical="center" wrapText="1" indent="2"/>
    </xf>
    <xf numFmtId="0" fontId="11" fillId="3" borderId="1" xfId="12" applyNumberFormat="1" applyFont="1" applyFill="1" applyBorder="1" applyAlignment="1">
      <alignment horizontal="left" vertical="center" wrapText="1" indent="1"/>
    </xf>
    <xf numFmtId="0" fontId="12" fillId="0" borderId="1" xfId="9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4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10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2" applyNumberFormat="1" applyFont="1" applyBorder="1" applyAlignment="1">
      <alignment horizontal="center" vertical="center"/>
    </xf>
    <xf numFmtId="0" fontId="8" fillId="0" borderId="1" xfId="12" applyFont="1" applyBorder="1" applyAlignment="1">
      <alignment horizontal="left" vertical="center" wrapText="1" indent="3"/>
    </xf>
    <xf numFmtId="0" fontId="11" fillId="3" borderId="1" xfId="12" applyFont="1" applyFill="1" applyBorder="1" applyAlignment="1">
      <alignment horizontal="left" vertical="center" indent="1"/>
    </xf>
    <xf numFmtId="0" fontId="12" fillId="0" borderId="1" xfId="7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7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3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wrapText="1" indent="3"/>
    </xf>
    <xf numFmtId="49" fontId="12" fillId="4" borderId="1" xfId="13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left" vertical="center" wrapText="1" indent="2"/>
    </xf>
    <xf numFmtId="49" fontId="11" fillId="3" borderId="1" xfId="13" applyNumberFormat="1" applyFont="1" applyFill="1" applyBorder="1" applyAlignment="1">
      <alignment horizontal="left" vertical="center" wrapText="1" indent="1"/>
    </xf>
    <xf numFmtId="0" fontId="3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12" fillId="0" borderId="1" xfId="11" applyFont="1" applyBorder="1" applyAlignment="1">
      <alignment horizontal="center" vertical="center" wrapText="1"/>
    </xf>
    <xf numFmtId="0" fontId="18" fillId="0" borderId="0" xfId="5" applyFont="1" applyAlignment="1" applyProtection="1">
      <alignment horizontal="right" vertical="center"/>
      <protection hidden="1"/>
    </xf>
    <xf numFmtId="0" fontId="11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12" fillId="0" borderId="1" xfId="3" applyFont="1" applyBorder="1" applyAlignment="1">
      <alignment horizontal="center" vertical="center" wrapText="1"/>
    </xf>
    <xf numFmtId="0" fontId="12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1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4" borderId="1" xfId="1" applyNumberFormat="1" applyFont="1" applyFill="1" applyBorder="1" applyAlignment="1">
      <alignment horizontal="center" vertical="center"/>
    </xf>
    <xf numFmtId="49" fontId="12" fillId="3" borderId="1" xfId="9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5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3" applyNumberFormat="1" applyFont="1" applyFill="1" applyBorder="1" applyAlignment="1">
      <alignment horizontal="center" vertical="center" wrapText="1"/>
    </xf>
    <xf numFmtId="49" fontId="12" fillId="3" borderId="1" xfId="12" applyNumberFormat="1" applyFont="1" applyFill="1" applyBorder="1" applyAlignment="1">
      <alignment horizontal="center" vertical="center"/>
    </xf>
    <xf numFmtId="0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2" applyNumberFormat="1" applyFont="1" applyFill="1" applyBorder="1" applyAlignment="1">
      <alignment horizontal="center" vertical="center"/>
    </xf>
    <xf numFmtId="165" fontId="6" fillId="2" borderId="1" xfId="5" applyNumberFormat="1" applyFont="1" applyFill="1" applyBorder="1" applyAlignment="1">
      <alignment horizontal="right" vertical="center"/>
    </xf>
    <xf numFmtId="165" fontId="11" fillId="3" borderId="1" xfId="5" applyNumberFormat="1" applyFont="1" applyFill="1" applyBorder="1" applyAlignment="1">
      <alignment horizontal="right" vertical="center"/>
    </xf>
    <xf numFmtId="165" fontId="11" fillId="0" borderId="1" xfId="5" applyNumberFormat="1" applyFont="1" applyBorder="1" applyAlignment="1">
      <alignment horizontal="right" vertical="center"/>
    </xf>
    <xf numFmtId="165" fontId="8" fillId="0" borderId="1" xfId="5" applyNumberFormat="1" applyFont="1" applyBorder="1" applyAlignment="1">
      <alignment horizontal="right" vertical="center"/>
    </xf>
    <xf numFmtId="165" fontId="11" fillId="3" borderId="1" xfId="5" applyNumberFormat="1" applyFont="1" applyFill="1" applyBorder="1" applyAlignment="1" applyProtection="1">
      <alignment horizontal="right" vertical="center" wrapText="1"/>
      <protection hidden="1"/>
    </xf>
    <xf numFmtId="165" fontId="11" fillId="0" borderId="1" xfId="5" applyNumberFormat="1" applyFont="1" applyFill="1" applyBorder="1" applyAlignment="1" applyProtection="1">
      <alignment horizontal="right" vertical="center" wrapText="1"/>
      <protection hidden="1"/>
    </xf>
    <xf numFmtId="165" fontId="11" fillId="3" borderId="1" xfId="4" applyNumberFormat="1" applyFont="1" applyFill="1" applyBorder="1" applyAlignment="1" applyProtection="1">
      <alignment horizontal="right" vertical="center" wrapText="1"/>
      <protection hidden="1"/>
    </xf>
    <xf numFmtId="165" fontId="11" fillId="0" borderId="1" xfId="4" applyNumberFormat="1" applyFont="1" applyFill="1" applyBorder="1" applyAlignment="1" applyProtection="1">
      <alignment horizontal="right" vertical="center" wrapText="1"/>
      <protection hidden="1"/>
    </xf>
    <xf numFmtId="165" fontId="8" fillId="0" borderId="1" xfId="4" applyNumberFormat="1" applyFont="1" applyFill="1" applyBorder="1" applyAlignment="1" applyProtection="1">
      <alignment horizontal="right" vertical="center" wrapText="1"/>
      <protection hidden="1"/>
    </xf>
    <xf numFmtId="165" fontId="11" fillId="3" borderId="1" xfId="4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>
      <alignment horizontal="right" vertical="center"/>
    </xf>
    <xf numFmtId="165" fontId="11" fillId="0" borderId="1" xfId="6" applyNumberFormat="1" applyFont="1" applyBorder="1" applyAlignment="1">
      <alignment horizontal="right" vertical="center"/>
    </xf>
    <xf numFmtId="165" fontId="8" fillId="0" borderId="1" xfId="6" applyNumberFormat="1" applyFont="1" applyBorder="1" applyAlignment="1">
      <alignment horizontal="right" vertical="center"/>
    </xf>
    <xf numFmtId="165" fontId="11" fillId="0" borderId="1" xfId="6" applyNumberFormat="1" applyFont="1" applyFill="1" applyBorder="1" applyAlignment="1">
      <alignment horizontal="right" vertical="center"/>
    </xf>
    <xf numFmtId="0" fontId="12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12" fillId="0" borderId="1" xfId="11" applyFont="1" applyBorder="1" applyAlignment="1">
      <alignment horizontal="center" vertical="center" wrapText="1"/>
    </xf>
    <xf numFmtId="0" fontId="8" fillId="0" borderId="0" xfId="5" applyFont="1" applyAlignment="1">
      <alignment horizontal="left" vertical="center" wrapText="1" indent="5"/>
    </xf>
  </cellXfs>
  <cellStyles count="14">
    <cellStyle name="Обычный" xfId="0" builtinId="0"/>
    <cellStyle name="Обычный 2" xfId="1"/>
    <cellStyle name="Обычный_Tmp1" xfId="2"/>
    <cellStyle name="Обычный_Tmp10" xfId="3"/>
    <cellStyle name="Обычный_Tmp14" xfId="4"/>
    <cellStyle name="Обычный_Tmp15" xfId="5"/>
    <cellStyle name="Обычный_Tmp16" xfId="6"/>
    <cellStyle name="Обычный_Tmp18" xfId="7"/>
    <cellStyle name="Обычный_Tmp2" xfId="8"/>
    <cellStyle name="Обычный_Tmp3" xfId="9"/>
    <cellStyle name="Обычный_Tmp8" xfId="10"/>
    <cellStyle name="Обычный_Анализ на 01.04.06" xfId="11"/>
    <cellStyle name="Обычный_Новая Игирма" xfId="12"/>
    <cellStyle name="Обычный_ПРОГНОЗ ДОХОДОВ на 2007 год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view="pageBreakPreview" zoomScaleSheetLayoutView="100" workbookViewId="0">
      <selection activeCell="F4" sqref="F4"/>
    </sheetView>
  </sheetViews>
  <sheetFormatPr defaultColWidth="9.140625" defaultRowHeight="13.5"/>
  <cols>
    <col min="1" max="1" width="97.5703125" style="1" customWidth="1"/>
    <col min="2" max="2" width="23.42578125" style="1" customWidth="1"/>
    <col min="3" max="4" width="11.5703125" style="1" customWidth="1"/>
    <col min="5" max="223" width="9.140625" style="1" customWidth="1"/>
    <col min="224" max="16384" width="9.140625" style="1"/>
  </cols>
  <sheetData>
    <row r="1" spans="1:15" ht="137.25" customHeight="1">
      <c r="B1" s="83" t="s">
        <v>92</v>
      </c>
      <c r="C1" s="83"/>
      <c r="D1" s="83"/>
    </row>
    <row r="2" spans="1:15" ht="14.25" customHeight="1">
      <c r="A2" s="3"/>
      <c r="B2" s="3"/>
      <c r="C2" s="3"/>
      <c r="D2" s="3"/>
    </row>
    <row r="3" spans="1:15" ht="58.5" customHeight="1">
      <c r="A3" s="81" t="s">
        <v>76</v>
      </c>
      <c r="B3" s="81"/>
      <c r="C3" s="81"/>
      <c r="D3" s="8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>
      <c r="A4" s="50"/>
      <c r="B4" s="50"/>
      <c r="C4" s="3"/>
      <c r="D4" s="3"/>
    </row>
    <row r="5" spans="1:15" ht="18" customHeight="1">
      <c r="A5" s="4"/>
      <c r="B5" s="4"/>
      <c r="D5" s="49" t="s">
        <v>75</v>
      </c>
    </row>
    <row r="6" spans="1:15" s="24" customFormat="1">
      <c r="A6" s="80" t="s">
        <v>74</v>
      </c>
      <c r="B6" s="80" t="s">
        <v>73</v>
      </c>
      <c r="C6" s="82" t="s">
        <v>91</v>
      </c>
      <c r="D6" s="82"/>
    </row>
    <row r="7" spans="1:15" s="24" customFormat="1">
      <c r="A7" s="80"/>
      <c r="B7" s="80"/>
      <c r="C7" s="48" t="s">
        <v>89</v>
      </c>
      <c r="D7" s="52" t="s">
        <v>90</v>
      </c>
    </row>
    <row r="8" spans="1:15" s="46" customFormat="1" ht="20.25" customHeight="1">
      <c r="A8" s="47" t="s">
        <v>72</v>
      </c>
      <c r="B8" s="60" t="s">
        <v>71</v>
      </c>
      <c r="C8" s="66">
        <f>C9+C19+C25+C34+C28+C13</f>
        <v>1797.2</v>
      </c>
      <c r="D8" s="66">
        <f>D9+D19+D25+D34+D28+D13</f>
        <v>1930.5</v>
      </c>
    </row>
    <row r="9" spans="1:15" s="45" customFormat="1" ht="17.25" customHeight="1">
      <c r="A9" s="39" t="s">
        <v>70</v>
      </c>
      <c r="B9" s="61" t="s">
        <v>69</v>
      </c>
      <c r="C9" s="67">
        <f>C10</f>
        <v>647</v>
      </c>
      <c r="D9" s="67">
        <f>D10</f>
        <v>673</v>
      </c>
    </row>
    <row r="10" spans="1:15" s="24" customFormat="1" ht="14.25" customHeight="1">
      <c r="A10" s="38" t="s">
        <v>68</v>
      </c>
      <c r="B10" s="59" t="s">
        <v>94</v>
      </c>
      <c r="C10" s="68">
        <f>C11+C12</f>
        <v>647</v>
      </c>
      <c r="D10" s="68">
        <f>D11+D12</f>
        <v>673</v>
      </c>
    </row>
    <row r="11" spans="1:15" s="24" customFormat="1" ht="38.25" hidden="1">
      <c r="A11" s="41" t="s">
        <v>67</v>
      </c>
      <c r="B11" s="9" t="s">
        <v>66</v>
      </c>
      <c r="C11" s="69">
        <v>642</v>
      </c>
      <c r="D11" s="69">
        <v>668</v>
      </c>
    </row>
    <row r="12" spans="1:15" s="24" customFormat="1" ht="25.5" hidden="1">
      <c r="A12" s="10" t="s">
        <v>65</v>
      </c>
      <c r="B12" s="9" t="s">
        <v>64</v>
      </c>
      <c r="C12" s="69">
        <v>5</v>
      </c>
      <c r="D12" s="69">
        <v>5</v>
      </c>
    </row>
    <row r="13" spans="1:15" s="24" customFormat="1" ht="25.5">
      <c r="A13" s="44" t="s">
        <v>63</v>
      </c>
      <c r="B13" s="62" t="s">
        <v>62</v>
      </c>
      <c r="C13" s="67">
        <f>C14</f>
        <v>853.2</v>
      </c>
      <c r="D13" s="67">
        <f>D14</f>
        <v>960.5</v>
      </c>
    </row>
    <row r="14" spans="1:15" s="24" customFormat="1">
      <c r="A14" s="43" t="s">
        <v>61</v>
      </c>
      <c r="B14" s="42" t="s">
        <v>60</v>
      </c>
      <c r="C14" s="68">
        <f>C15+C16+C17+C18</f>
        <v>853.2</v>
      </c>
      <c r="D14" s="68">
        <f>D15+D16+D17+D18</f>
        <v>960.5</v>
      </c>
    </row>
    <row r="15" spans="1:15" s="24" customFormat="1" ht="38.25" hidden="1">
      <c r="A15" s="41" t="s">
        <v>59</v>
      </c>
      <c r="B15" s="40" t="s">
        <v>58</v>
      </c>
      <c r="C15" s="69">
        <v>853.2</v>
      </c>
      <c r="D15" s="69">
        <v>960.5</v>
      </c>
    </row>
    <row r="16" spans="1:15" s="24" customFormat="1" ht="38.25" hidden="1">
      <c r="A16" s="41" t="s">
        <v>57</v>
      </c>
      <c r="B16" s="40" t="s">
        <v>56</v>
      </c>
      <c r="C16" s="69"/>
      <c r="D16" s="69"/>
    </row>
    <row r="17" spans="1:4" s="24" customFormat="1" ht="25.5" hidden="1" customHeight="1">
      <c r="A17" s="41" t="s">
        <v>55</v>
      </c>
      <c r="B17" s="40" t="s">
        <v>54</v>
      </c>
      <c r="C17" s="69"/>
      <c r="D17" s="69"/>
    </row>
    <row r="18" spans="1:4" s="24" customFormat="1" ht="25.5" hidden="1" customHeight="1">
      <c r="A18" s="41" t="s">
        <v>53</v>
      </c>
      <c r="B18" s="40" t="s">
        <v>52</v>
      </c>
      <c r="C18" s="69"/>
      <c r="D18" s="69"/>
    </row>
    <row r="19" spans="1:4" s="24" customFormat="1" ht="15" customHeight="1">
      <c r="A19" s="39" t="s">
        <v>51</v>
      </c>
      <c r="B19" s="61" t="s">
        <v>50</v>
      </c>
      <c r="C19" s="67">
        <f>C20+C22</f>
        <v>176</v>
      </c>
      <c r="D19" s="67">
        <f>D20+D22</f>
        <v>176</v>
      </c>
    </row>
    <row r="20" spans="1:4" s="24" customFormat="1" ht="13.5" customHeight="1">
      <c r="A20" s="38" t="s">
        <v>49</v>
      </c>
      <c r="B20" s="58" t="s">
        <v>48</v>
      </c>
      <c r="C20" s="68">
        <f>C21</f>
        <v>33</v>
      </c>
      <c r="D20" s="68">
        <f>D21</f>
        <v>33</v>
      </c>
    </row>
    <row r="21" spans="1:4" s="24" customFormat="1" ht="25.5" hidden="1" customHeight="1">
      <c r="A21" s="26" t="s">
        <v>47</v>
      </c>
      <c r="B21" s="25" t="s">
        <v>46</v>
      </c>
      <c r="C21" s="69">
        <v>33</v>
      </c>
      <c r="D21" s="69">
        <v>33</v>
      </c>
    </row>
    <row r="22" spans="1:4" s="24" customFormat="1">
      <c r="A22" s="37" t="s">
        <v>45</v>
      </c>
      <c r="B22" s="36" t="s">
        <v>44</v>
      </c>
      <c r="C22" s="68">
        <f>C23+C24</f>
        <v>143</v>
      </c>
      <c r="D22" s="68">
        <f>D23+D24</f>
        <v>143</v>
      </c>
    </row>
    <row r="23" spans="1:4" s="24" customFormat="1" ht="25.5" hidden="1">
      <c r="A23" s="26" t="s">
        <v>43</v>
      </c>
      <c r="B23" s="25" t="s">
        <v>42</v>
      </c>
      <c r="C23" s="69">
        <v>141</v>
      </c>
      <c r="D23" s="69">
        <v>141</v>
      </c>
    </row>
    <row r="24" spans="1:4" s="24" customFormat="1" ht="25.5" hidden="1">
      <c r="A24" s="26" t="s">
        <v>41</v>
      </c>
      <c r="B24" s="25" t="s">
        <v>40</v>
      </c>
      <c r="C24" s="69">
        <v>2</v>
      </c>
      <c r="D24" s="69">
        <v>2</v>
      </c>
    </row>
    <row r="25" spans="1:4" s="24" customFormat="1">
      <c r="A25" s="35" t="s">
        <v>39</v>
      </c>
      <c r="B25" s="63" t="s">
        <v>38</v>
      </c>
      <c r="C25" s="70">
        <f>C26</f>
        <v>15</v>
      </c>
      <c r="D25" s="70">
        <f>D26</f>
        <v>15</v>
      </c>
    </row>
    <row r="26" spans="1:4" s="24" customFormat="1" ht="27.75" customHeight="1">
      <c r="A26" s="28" t="s">
        <v>37</v>
      </c>
      <c r="B26" s="27" t="s">
        <v>36</v>
      </c>
      <c r="C26" s="71">
        <f>C27</f>
        <v>15</v>
      </c>
      <c r="D26" s="71">
        <f>D27</f>
        <v>15</v>
      </c>
    </row>
    <row r="27" spans="1:4" s="24" customFormat="1" ht="38.25" hidden="1">
      <c r="A27" s="34" t="s">
        <v>35</v>
      </c>
      <c r="B27" s="33" t="s">
        <v>34</v>
      </c>
      <c r="C27" s="69">
        <v>15</v>
      </c>
      <c r="D27" s="69">
        <v>15</v>
      </c>
    </row>
    <row r="28" spans="1:4" s="24" customFormat="1" ht="25.5">
      <c r="A28" s="32" t="s">
        <v>33</v>
      </c>
      <c r="B28" s="64" t="s">
        <v>32</v>
      </c>
      <c r="C28" s="67">
        <f>C29+C32</f>
        <v>105</v>
      </c>
      <c r="D28" s="67">
        <f>D29+D32</f>
        <v>105</v>
      </c>
    </row>
    <row r="29" spans="1:4" s="24" customFormat="1" ht="38.25">
      <c r="A29" s="31" t="s">
        <v>31</v>
      </c>
      <c r="B29" s="30" t="s">
        <v>93</v>
      </c>
      <c r="C29" s="68">
        <f>C30+C31</f>
        <v>58</v>
      </c>
      <c r="D29" s="68">
        <f>D30+D31</f>
        <v>58</v>
      </c>
    </row>
    <row r="30" spans="1:4" s="24" customFormat="1" ht="38.25" hidden="1">
      <c r="A30" s="26" t="s">
        <v>29</v>
      </c>
      <c r="B30" s="25" t="s">
        <v>30</v>
      </c>
      <c r="C30" s="69">
        <v>15</v>
      </c>
      <c r="D30" s="69">
        <v>15</v>
      </c>
    </row>
    <row r="31" spans="1:4" s="24" customFormat="1" ht="38.25" hidden="1">
      <c r="A31" s="26" t="s">
        <v>29</v>
      </c>
      <c r="B31" s="25" t="s">
        <v>28</v>
      </c>
      <c r="C31" s="69">
        <v>43</v>
      </c>
      <c r="D31" s="69">
        <v>43</v>
      </c>
    </row>
    <row r="32" spans="1:4" s="24" customFormat="1" ht="38.25">
      <c r="A32" s="16" t="s">
        <v>27</v>
      </c>
      <c r="B32" s="15" t="s">
        <v>26</v>
      </c>
      <c r="C32" s="68">
        <f>C33</f>
        <v>47</v>
      </c>
      <c r="D32" s="68">
        <f>D33</f>
        <v>47</v>
      </c>
    </row>
    <row r="33" spans="1:4" s="24" customFormat="1" ht="38.25" hidden="1">
      <c r="A33" s="26" t="s">
        <v>25</v>
      </c>
      <c r="B33" s="25" t="s">
        <v>24</v>
      </c>
      <c r="C33" s="69">
        <v>47</v>
      </c>
      <c r="D33" s="69">
        <v>47</v>
      </c>
    </row>
    <row r="34" spans="1:4" s="24" customFormat="1">
      <c r="A34" s="29" t="s">
        <v>23</v>
      </c>
      <c r="B34" s="65" t="s">
        <v>22</v>
      </c>
      <c r="C34" s="72">
        <f>C35</f>
        <v>1</v>
      </c>
      <c r="D34" s="72">
        <f>D35</f>
        <v>1</v>
      </c>
    </row>
    <row r="35" spans="1:4" s="24" customFormat="1" ht="25.5">
      <c r="A35" s="28" t="s">
        <v>21</v>
      </c>
      <c r="B35" s="27" t="s">
        <v>20</v>
      </c>
      <c r="C35" s="73">
        <f>C36</f>
        <v>1</v>
      </c>
      <c r="D35" s="73">
        <f>D36</f>
        <v>1</v>
      </c>
    </row>
    <row r="36" spans="1:4" s="24" customFormat="1" ht="25.5" hidden="1">
      <c r="A36" s="26" t="s">
        <v>19</v>
      </c>
      <c r="B36" s="25" t="s">
        <v>18</v>
      </c>
      <c r="C36" s="74">
        <v>1</v>
      </c>
      <c r="D36" s="74">
        <v>1</v>
      </c>
    </row>
    <row r="37" spans="1:4" ht="15.75">
      <c r="A37" s="23" t="s">
        <v>17</v>
      </c>
      <c r="B37" s="53" t="s">
        <v>77</v>
      </c>
      <c r="C37" s="66">
        <f>SUM(C38)</f>
        <v>7396.5</v>
      </c>
      <c r="D37" s="66">
        <f>SUM(D38)</f>
        <v>7552.4</v>
      </c>
    </row>
    <row r="38" spans="1:4" s="8" customFormat="1" ht="28.5">
      <c r="A38" s="22" t="s">
        <v>16</v>
      </c>
      <c r="B38" s="54" t="s">
        <v>78</v>
      </c>
      <c r="C38" s="75">
        <f>SUM(C39,C42,C45)+C50</f>
        <v>7396.5</v>
      </c>
      <c r="D38" s="75">
        <f>SUM(D39,D42,D45)+D50</f>
        <v>7552.4</v>
      </c>
    </row>
    <row r="39" spans="1:4" s="8" customFormat="1">
      <c r="A39" s="21" t="s">
        <v>95</v>
      </c>
      <c r="B39" s="54" t="s">
        <v>96</v>
      </c>
      <c r="C39" s="76">
        <f>SUM(C40)</f>
        <v>7284.1</v>
      </c>
      <c r="D39" s="76">
        <f>SUM(D40)</f>
        <v>7440</v>
      </c>
    </row>
    <row r="40" spans="1:4" s="8" customFormat="1" ht="16.5" customHeight="1">
      <c r="A40" s="20" t="s">
        <v>15</v>
      </c>
      <c r="B40" s="55" t="s">
        <v>80</v>
      </c>
      <c r="C40" s="77">
        <f>SUM(C41)</f>
        <v>7284.1</v>
      </c>
      <c r="D40" s="77">
        <f>SUM(D41)</f>
        <v>7440</v>
      </c>
    </row>
    <row r="41" spans="1:4" s="8" customFormat="1" ht="16.5" customHeight="1">
      <c r="A41" s="14" t="s">
        <v>14</v>
      </c>
      <c r="B41" s="9" t="s">
        <v>86</v>
      </c>
      <c r="C41" s="78">
        <f>3713.9+3570.2</f>
        <v>7284.1</v>
      </c>
      <c r="D41" s="78">
        <f>3841.7+3598.3</f>
        <v>7440</v>
      </c>
    </row>
    <row r="42" spans="1:4" s="8" customFormat="1" ht="25.5" hidden="1">
      <c r="A42" s="18" t="s">
        <v>13</v>
      </c>
      <c r="B42" s="12" t="s">
        <v>79</v>
      </c>
      <c r="C42" s="76">
        <f>SUM(C43)</f>
        <v>0</v>
      </c>
      <c r="D42" s="76">
        <f>SUM(D43)</f>
        <v>0</v>
      </c>
    </row>
    <row r="43" spans="1:4" s="8" customFormat="1" hidden="1">
      <c r="A43" s="19" t="s">
        <v>12</v>
      </c>
      <c r="B43" s="56" t="s">
        <v>81</v>
      </c>
      <c r="C43" s="77">
        <f>SUM(C44)</f>
        <v>0</v>
      </c>
      <c r="D43" s="77">
        <f>SUM(D44)</f>
        <v>0</v>
      </c>
    </row>
    <row r="44" spans="1:4" s="8" customFormat="1" hidden="1">
      <c r="A44" s="14" t="s">
        <v>11</v>
      </c>
      <c r="B44" s="9" t="s">
        <v>82</v>
      </c>
      <c r="C44" s="78"/>
      <c r="D44" s="78"/>
    </row>
    <row r="45" spans="1:4" s="8" customFormat="1">
      <c r="A45" s="18" t="s">
        <v>97</v>
      </c>
      <c r="B45" s="57" t="s">
        <v>83</v>
      </c>
      <c r="C45" s="76">
        <f>SUM(C46)+C48</f>
        <v>112.39999999999999</v>
      </c>
      <c r="D45" s="76">
        <f>SUM(D46)+D48</f>
        <v>112.39999999999999</v>
      </c>
    </row>
    <row r="46" spans="1:4" s="8" customFormat="1" ht="24.6" customHeight="1">
      <c r="A46" s="17" t="s">
        <v>10</v>
      </c>
      <c r="B46" s="15" t="s">
        <v>84</v>
      </c>
      <c r="C46" s="79">
        <f>SUM(C47)</f>
        <v>111.8</v>
      </c>
      <c r="D46" s="79">
        <f>SUM(D47)</f>
        <v>111.8</v>
      </c>
    </row>
    <row r="47" spans="1:4" s="8" customFormat="1" ht="24">
      <c r="A47" s="14" t="s">
        <v>9</v>
      </c>
      <c r="B47" s="9" t="s">
        <v>87</v>
      </c>
      <c r="C47" s="78">
        <v>111.8</v>
      </c>
      <c r="D47" s="78">
        <v>111.8</v>
      </c>
    </row>
    <row r="48" spans="1:4" s="8" customFormat="1">
      <c r="A48" s="16" t="s">
        <v>8</v>
      </c>
      <c r="B48" s="15" t="s">
        <v>85</v>
      </c>
      <c r="C48" s="77">
        <f>C49</f>
        <v>0.6</v>
      </c>
      <c r="D48" s="77">
        <f>D49</f>
        <v>0.6</v>
      </c>
    </row>
    <row r="49" spans="1:4" s="8" customFormat="1">
      <c r="A49" s="14" t="s">
        <v>7</v>
      </c>
      <c r="B49" s="9" t="s">
        <v>88</v>
      </c>
      <c r="C49" s="78">
        <f>0.6</f>
        <v>0.6</v>
      </c>
      <c r="D49" s="78">
        <v>0.6</v>
      </c>
    </row>
    <row r="50" spans="1:4" s="8" customFormat="1" hidden="1">
      <c r="A50" s="13" t="s">
        <v>6</v>
      </c>
      <c r="B50" s="12" t="s">
        <v>5</v>
      </c>
      <c r="C50" s="76">
        <f>C51</f>
        <v>0</v>
      </c>
      <c r="D50" s="76">
        <f>D51</f>
        <v>0</v>
      </c>
    </row>
    <row r="51" spans="1:4" s="8" customFormat="1" hidden="1">
      <c r="A51" s="11" t="s">
        <v>4</v>
      </c>
      <c r="B51" s="9" t="s">
        <v>3</v>
      </c>
      <c r="C51" s="78">
        <f>C52</f>
        <v>0</v>
      </c>
      <c r="D51" s="78">
        <f>D52</f>
        <v>0</v>
      </c>
    </row>
    <row r="52" spans="1:4" s="8" customFormat="1" hidden="1">
      <c r="A52" s="10" t="s">
        <v>2</v>
      </c>
      <c r="B52" s="9" t="s">
        <v>1</v>
      </c>
      <c r="C52" s="78"/>
      <c r="D52" s="78"/>
    </row>
    <row r="53" spans="1:4" s="5" customFormat="1" ht="21" customHeight="1">
      <c r="A53" s="7" t="s">
        <v>0</v>
      </c>
      <c r="B53" s="6"/>
      <c r="C53" s="66">
        <f>C37+C8</f>
        <v>9193.7000000000007</v>
      </c>
      <c r="D53" s="66">
        <f>D37+D8</f>
        <v>9482.9</v>
      </c>
    </row>
    <row r="54" spans="1:4" ht="11.25" customHeight="1">
      <c r="A54" s="4"/>
      <c r="B54" s="4"/>
      <c r="C54" s="3"/>
      <c r="D54" s="3"/>
    </row>
    <row r="57" spans="1:4" ht="14.25">
      <c r="A57" s="2"/>
      <c r="B57" s="2"/>
    </row>
  </sheetData>
  <mergeCells count="5">
    <mergeCell ref="A6:A7"/>
    <mergeCell ref="B6:B7"/>
    <mergeCell ref="A3:D3"/>
    <mergeCell ref="C6:D6"/>
    <mergeCell ref="B1:D1"/>
  </mergeCells>
  <phoneticPr fontId="21" type="noConversion"/>
  <pageMargins left="0.98425196850393704" right="0.39370078740157483" top="0.39370078740157483" bottom="0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2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1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Шс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2016-11-30T07:31:04Z</dcterms:modified>
</cp:coreProperties>
</file>