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с 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<sst xmlns="http://schemas.openxmlformats.org/spreadsheetml/2006/main" count="104" uniqueCount="104">
  <si>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тыс. руб.</t>
  </si>
  <si>
    <t>Наименование платежей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</si>
  <si>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</si>
  <si>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</si>
  <si>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</si>
  <si>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</si>
  <si>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</si>
  <si>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</si>
  <si>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</si>
  <si>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</si>
  <si>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</si>
  <si>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</si>
  <si>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</si>
  <si>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</si>
  <si>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</si>
  <si>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</si>
  <si>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</si>
  <si>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</si>
  <si>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</si>
  <si>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</si>
  <si>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</si>
  <si>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</si>
  <si>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</si>
  <si>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</si>
  <si>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</si>
  <si>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</si>
  <si>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</si>
  <si>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</si>
  <si>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</si>
  <si>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</si>
  <si>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</si>
  <si>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</si>
  <si>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</si>
  <si>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</si>
  <si>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</si>
  <si>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</si>
  <si>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</si>
  <si>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</si>
  <si>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</si>
  <si>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</si>
  <si>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</si>
  <si>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</si>
  <si>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</si>
  <si>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</si>
  <si>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</si>
  <si>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</si>
  <si>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</si>
  <si>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</si>
  <si>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</si>
  <si>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</si>
  <si>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</si>
  <si>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</si>
  <si>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</si>
  <si>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</si>
  <si>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</si>
  <si>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</si>
  <si>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</si>
  <si>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</si>
  <si>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</si>
  <si>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</si>
  <si>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</si>
  <si>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</si>
  <si>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</si>
  <si>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</si>
  <si>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</si>
  <si>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</si>
  <si>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</si>
  <si>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</si>
  <si>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</si>
  <si>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</si>
  <si>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</si>
  <si>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</si>
  <si>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</si>
  <si>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</si>
  <si>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</si>
  <si>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</si>
  <si>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</si>
  <si>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</si>
  <si>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</si>
  <si>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</si>
  <si>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</si>
  <si>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</si>
  <si>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</si>
  <si>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</si>
  <si>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</si>
  <si>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</si>
  <si>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</si>
  <si>
    <t>План на 2015 год</t>
  </si>
  <si>
    <t>Внесение изменений</t>
  </si>
  <si>
    <t>Уточненный план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</si>
  <si>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</si>
  <si>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</si>
  <si>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</si>
  <si>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</si>
  <si>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</si>
  <si>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</si>
  <si>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ПРОЧИЕ НЕНАЛОГОВЫЕ ДОХОДЫ</t>
  </si>
  <si>
    <t>Невыясненные поступления, зачисляемые в бюджеты поселений</t>
  </si>
  <si>
    <t>Код бюджетной классификации</t>
  </si>
  <si>
    <t>1 17 01050 10 0000 180</t>
  </si>
  <si>
    <t>1 17 00000 0000 00 000</t>
  </si>
  <si>
    <t>Исполнение на 01.12.2015 года</t>
  </si>
  <si>
    <t>ВНЕСЕНИЕ ИЗМЕНЕНИЙ И ДОПОЛНЕНИЙ В ДОХОДНУЮ ЧАСТЬ БЮДЖЕТА 
ШЕСТАКОВСКОГО МУНИЦИПАЛЬНОГО ОБРАЗОВАНИЯ 
НА 2015 ГОД</t>
  </si>
  <si>
    <t>Приложение № 1 к решению Думы
Шестаковского городского поселения "О внесении изменений в Решение Думы Шестаковского ГП  "О бюджете Шестаковского городского поселения на 2015 год и плановый период 2016 и 2017 годов" от 29.12.2014г. № 87 "
 " 11 "  декабря  2015 года №  124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</si>
</sst>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#,##0\ &quot;₽&quot;;\-#,##0\ &quot;₽&quot;"/>
    <numFmt numFmtId="209" formatCode="#,##0\ &quot;₽&quot;;[Red]\-#,##0\ &quot;₽&quot;"/>
    <numFmt numFmtId="210" formatCode="#,##0.00\ &quot;₽&quot;;\-#,##0.00\ &quot;₽&quot;"/>
    <numFmt numFmtId="211" formatCode="#,##0.00\ &quot;₽&quot;;[Red]\-#,##0.00\ &quot;₽&quot;"/>
    <numFmt numFmtId="212" formatCode="_-* #,##0\ &quot;₽&quot;_-;\-* #,##0\ &quot;₽&quot;_-;_-* &quot;-&quot;\ &quot;₽&quot;_-;_-@_-"/>
    <numFmt numFmtId="213" formatCode="_-* #,##0\ _₽_-;\-* #,##0\ _₽_-;_-* &quot;-&quot;\ _₽_-;_-@_-"/>
    <numFmt numFmtId="214" formatCode="_-* #,##0.00\ &quot;₽&quot;_-;\-* #,##0.00\ &quot;₽&quot;_-;_-* &quot;-&quot;??\ &quot;₽&quot;_-;_-@_-"/>
    <numFmt numFmtId="215" formatCode="_-* #,##0.00\ _₽_-;\-* #,##0.00\ _₽_-;_-* &quot;-&quot;??\ _₽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9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Border="1" applyAlignment="1">
      <alignment horizontal="center" vertical="center"/>
    </xf>
    <xf numFmtId="49" fontId="9" fillId="33" borderId="10" xfId="61" applyNumberFormat="1" applyFont="1" applyFill="1" applyBorder="1" applyAlignment="1">
      <alignment horizontal="center" vertical="center"/>
      <protection/>
    </xf>
    <xf numFmtId="49" fontId="14" fillId="0" borderId="10" xfId="61" applyNumberFormat="1" applyFont="1" applyBorder="1" applyAlignment="1">
      <alignment horizontal="center" vertical="center"/>
      <protection/>
    </xf>
    <xf numFmtId="49" fontId="15" fillId="0" borderId="10" xfId="61" applyNumberFormat="1" applyFont="1" applyBorder="1" applyAlignment="1">
      <alignment horizontal="center" vertical="center"/>
      <protection/>
    </xf>
    <xf numFmtId="0" fontId="9" fillId="33" borderId="10" xfId="57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55" applyNumberFormat="1" applyFont="1" applyFill="1" applyBorder="1" applyAlignment="1">
      <alignment horizontal="right" vertical="center"/>
      <protection/>
    </xf>
    <xf numFmtId="0" fontId="10" fillId="0" borderId="0" xfId="57" applyFont="1" applyAlignment="1">
      <alignment vertical="center"/>
      <protection/>
    </xf>
    <xf numFmtId="4" fontId="9" fillId="33" borderId="10" xfId="57" applyNumberFormat="1" applyFont="1" applyFill="1" applyBorder="1" applyAlignment="1">
      <alignment horizontal="right" vertical="center"/>
      <protection/>
    </xf>
    <xf numFmtId="1" fontId="14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7" applyNumberFormat="1" applyFont="1" applyBorder="1" applyAlignment="1">
      <alignment horizontal="right" vertical="center"/>
      <protection/>
    </xf>
    <xf numFmtId="4" fontId="15" fillId="0" borderId="10" xfId="57" applyNumberFormat="1" applyFont="1" applyBorder="1" applyAlignment="1">
      <alignment horizontal="right" vertical="center"/>
      <protection/>
    </xf>
    <xf numFmtId="49" fontId="14" fillId="0" borderId="10" xfId="0" applyNumberFormat="1" applyFont="1" applyBorder="1" applyAlignment="1">
      <alignment horizontal="center" vertical="center"/>
    </xf>
    <xf numFmtId="4" fontId="9" fillId="0" borderId="10" xfId="57" applyNumberFormat="1" applyFont="1" applyFill="1" applyBorder="1" applyAlignment="1">
      <alignment horizontal="right" vertical="center"/>
      <protection/>
    </xf>
    <xf numFmtId="0" fontId="13" fillId="0" borderId="0" xfId="58" applyFont="1" applyAlignment="1">
      <alignment vertical="center"/>
      <protection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15" fillId="0" borderId="10" xfId="57" applyNumberFormat="1" applyFont="1" applyBorder="1" applyAlignment="1">
      <alignment vertical="center"/>
      <protection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61" applyNumberFormat="1" applyFont="1" applyBorder="1" applyAlignment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>
      <alignment horizontal="center" vertical="center"/>
    </xf>
    <xf numFmtId="4" fontId="9" fillId="33" borderId="10" xfId="55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15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6" applyFont="1" applyAlignment="1">
      <alignment vertical="center"/>
      <protection/>
    </xf>
    <xf numFmtId="0" fontId="17" fillId="0" borderId="0" xfId="56" applyFont="1" applyAlignment="1">
      <alignment horizontal="left" vertical="center" wrapText="1"/>
      <protection/>
    </xf>
    <xf numFmtId="0" fontId="5" fillId="0" borderId="0" xfId="56" applyFont="1" applyAlignment="1" applyProtection="1">
      <alignment vertical="center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6" applyFont="1" applyFill="1" applyAlignment="1" applyProtection="1">
      <alignment vertical="center"/>
      <protection hidden="1"/>
    </xf>
    <xf numFmtId="0" fontId="11" fillId="0" borderId="0" xfId="56" applyFont="1" applyAlignment="1" applyProtection="1">
      <alignment horizontal="right" vertical="center"/>
      <protection hidden="1"/>
    </xf>
    <xf numFmtId="0" fontId="10" fillId="0" borderId="0" xfId="56" applyFont="1" applyAlignment="1">
      <alignment vertical="center"/>
      <protection/>
    </xf>
    <xf numFmtId="0" fontId="1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11" fillId="34" borderId="10" xfId="56" applyNumberFormat="1" applyFont="1" applyFill="1" applyBorder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9" fillId="33" borderId="10" xfId="56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56" applyNumberFormat="1" applyFont="1" applyFill="1" applyBorder="1" applyAlignment="1">
      <alignment horizontal="right" vertical="center"/>
      <protection/>
    </xf>
    <xf numFmtId="0" fontId="13" fillId="0" borderId="0" xfId="56" applyFont="1" applyAlignment="1">
      <alignment vertical="center"/>
      <protection/>
    </xf>
    <xf numFmtId="4" fontId="9" fillId="0" borderId="10" xfId="56" applyNumberFormat="1" applyFont="1" applyBorder="1" applyAlignment="1">
      <alignment horizontal="right" vertical="center"/>
      <protection/>
    </xf>
    <xf numFmtId="4" fontId="15" fillId="0" borderId="10" xfId="56" applyNumberFormat="1" applyFont="1" applyBorder="1" applyAlignment="1">
      <alignment horizontal="right" vertical="center"/>
      <protection/>
    </xf>
    <xf numFmtId="4" fontId="15" fillId="0" borderId="10" xfId="56" applyNumberFormat="1" applyFont="1" applyBorder="1" applyAlignment="1">
      <alignment vertical="center"/>
      <protection/>
    </xf>
    <xf numFmtId="49" fontId="9" fillId="33" borderId="10" xfId="62" applyNumberFormat="1" applyFont="1" applyFill="1" applyBorder="1" applyAlignment="1">
      <alignment horizontal="center" vertical="center" wrapText="1"/>
      <protection/>
    </xf>
    <xf numFmtId="49" fontId="14" fillId="35" borderId="10" xfId="62" applyNumberFormat="1" applyFont="1" applyFill="1" applyBorder="1" applyAlignment="1">
      <alignment horizontal="center" vertical="center" wrapText="1"/>
      <protection/>
    </xf>
    <xf numFmtId="49" fontId="17" fillId="0" borderId="10" xfId="62" applyNumberFormat="1" applyFont="1" applyFill="1" applyBorder="1" applyAlignment="1">
      <alignment horizontal="center" vertical="center" wrapText="1"/>
      <protection/>
    </xf>
    <xf numFmtId="4" fontId="9" fillId="33" borderId="10" xfId="56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9" fillId="33" borderId="10" xfId="61" applyNumberFormat="1" applyFont="1" applyFill="1" applyBorder="1" applyAlignment="1">
      <alignment horizontal="center" vertical="center"/>
      <protection/>
    </xf>
    <xf numFmtId="0" fontId="14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14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6" applyFont="1" applyAlignment="1">
      <alignment vertical="center"/>
      <protection/>
    </xf>
    <xf numFmtId="0" fontId="11" fillId="34" borderId="10" xfId="57" applyNumberFormat="1" applyFont="1" applyFill="1" applyBorder="1" applyAlignment="1" applyProtection="1">
      <alignment horizontal="left" vertical="center" wrapText="1"/>
      <protection hidden="1"/>
    </xf>
    <xf numFmtId="0" fontId="9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10" xfId="0" applyFont="1" applyBorder="1" applyAlignment="1">
      <alignment horizontal="left" wrapText="1" indent="3"/>
    </xf>
    <xf numFmtId="49" fontId="15" fillId="0" borderId="10" xfId="0" applyNumberFormat="1" applyFont="1" applyBorder="1" applyAlignment="1">
      <alignment horizontal="left" vertical="center" wrapText="1" indent="3"/>
    </xf>
    <xf numFmtId="0" fontId="15" fillId="36" borderId="10" xfId="0" applyFont="1" applyFill="1" applyBorder="1" applyAlignment="1">
      <alignment horizontal="left" vertical="center" wrapText="1" indent="3"/>
    </xf>
    <xf numFmtId="49" fontId="9" fillId="33" borderId="10" xfId="62" applyNumberFormat="1" applyFont="1" applyFill="1" applyBorder="1" applyAlignment="1">
      <alignment horizontal="left" vertical="center" wrapText="1" indent="1"/>
      <protection/>
    </xf>
    <xf numFmtId="207" fontId="9" fillId="0" borderId="10" xfId="0" applyNumberFormat="1" applyFont="1" applyBorder="1" applyAlignment="1">
      <alignment horizontal="left" vertical="center" wrapText="1" indent="2"/>
    </xf>
    <xf numFmtId="0" fontId="9" fillId="33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10" xfId="0" applyFont="1" applyBorder="1" applyAlignment="1" applyProtection="1">
      <alignment horizontal="left" vertical="center" wrapText="1" indent="3"/>
      <protection locked="0"/>
    </xf>
    <xf numFmtId="0" fontId="9" fillId="33" borderId="10" xfId="61" applyFont="1" applyFill="1" applyBorder="1" applyAlignment="1">
      <alignment horizontal="left" vertical="center" indent="1"/>
      <protection/>
    </xf>
    <xf numFmtId="0" fontId="9" fillId="0" borderId="10" xfId="61" applyFont="1" applyBorder="1" applyAlignment="1">
      <alignment horizontal="left" vertical="center" wrapText="1" indent="2"/>
      <protection/>
    </xf>
    <xf numFmtId="0" fontId="15" fillId="0" borderId="10" xfId="61" applyFont="1" applyBorder="1" applyAlignment="1">
      <alignment horizontal="left" vertical="center" wrapText="1" indent="3"/>
      <protection/>
    </xf>
    <xf numFmtId="0" fontId="9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49" fontId="9" fillId="0" borderId="10" xfId="0" applyNumberFormat="1" applyFont="1" applyBorder="1" applyAlignment="1">
      <alignment horizontal="left" vertical="center" wrapText="1" indent="2"/>
    </xf>
    <xf numFmtId="0" fontId="9" fillId="33" borderId="10" xfId="61" applyNumberFormat="1" applyFont="1" applyFill="1" applyBorder="1" applyAlignment="1">
      <alignment horizontal="left" vertical="center" wrapText="1" indent="1"/>
      <protection/>
    </xf>
    <xf numFmtId="0" fontId="15" fillId="0" borderId="10" xfId="61" applyFont="1" applyBorder="1" applyAlignment="1">
      <alignment horizontal="left" vertical="center" indent="3"/>
      <protection/>
    </xf>
    <xf numFmtId="0" fontId="11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>
      <alignment vertical="center" wrapText="1"/>
    </xf>
    <xf numFmtId="0" fontId="9" fillId="33" borderId="10" xfId="57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16" fillId="0" borderId="10" xfId="0" applyFont="1" applyBorder="1" applyAlignment="1">
      <alignment horizontal="left" vertical="center" wrapText="1" indent="3"/>
    </xf>
    <xf numFmtId="0" fontId="9" fillId="33" borderId="10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0" fontId="15" fillId="0" borderId="10" xfId="0" applyFont="1" applyBorder="1" applyAlignment="1">
      <alignment horizontal="left" vertical="center" wrapText="1" indent="3"/>
    </xf>
    <xf numFmtId="49" fontId="9" fillId="33" borderId="10" xfId="0" applyNumberFormat="1" applyFont="1" applyFill="1" applyBorder="1" applyAlignment="1">
      <alignment horizontal="left" vertical="center" wrapText="1" indent="1"/>
    </xf>
    <xf numFmtId="49" fontId="15" fillId="0" borderId="10" xfId="0" applyNumberFormat="1" applyFont="1" applyBorder="1" applyAlignment="1">
      <alignment horizontal="left" vertical="center" wrapText="1" indent="2"/>
    </xf>
    <xf numFmtId="0" fontId="11" fillId="34" borderId="10" xfId="56" applyNumberFormat="1" applyFont="1" applyFill="1" applyBorder="1" applyAlignment="1" applyProtection="1">
      <alignment vertical="center"/>
      <protection hidden="1"/>
    </xf>
    <xf numFmtId="0" fontId="11" fillId="34" borderId="10" xfId="56" applyNumberFormat="1" applyFont="1" applyFill="1" applyBorder="1" applyAlignment="1" applyProtection="1">
      <alignment horizontal="right" vertical="center"/>
      <protection hidden="1"/>
    </xf>
    <xf numFmtId="0" fontId="17" fillId="0" borderId="0" xfId="54" applyNumberFormat="1" applyFont="1" applyAlignment="1" applyProtection="1">
      <alignment vertical="center" wrapText="1"/>
      <protection hidden="1"/>
    </xf>
    <xf numFmtId="0" fontId="14" fillId="0" borderId="10" xfId="60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14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5" xfId="56"/>
    <cellStyle name="Обычный_Tmp16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_Прил № 1-доходы 2015 Шестак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zoomScalePageLayoutView="0" workbookViewId="0" topLeftCell="A32">
      <selection activeCell="A1" sqref="A1:F56"/>
    </sheetView>
  </sheetViews>
  <sheetFormatPr defaultColWidth="9.140625" defaultRowHeight="12.75"/>
  <cols>
    <col min="1" max="1" width="87.7109375" style="28" customWidth="1"/>
    <col min="2" max="2" width="20.8515625" style="28" customWidth="1"/>
    <col min="3" max="3" width="10.57421875" style="28" customWidth="1"/>
    <col min="4" max="4" width="10.8515625" style="28" customWidth="1"/>
    <col min="5" max="5" width="10.140625" style="28" customWidth="1"/>
    <col min="6" max="6" width="11.28125" style="28" customWidth="1"/>
    <col min="7" max="16384" width="9.140625" style="28" customWidth="1"/>
  </cols>
  <sheetData>
    <row r="1" spans="2:6" ht="96" customHeight="1">
      <c r="B1" s="29"/>
      <c r="C1" s="85" t="s">
        <v>103</v>
      </c>
      <c r="D1" s="85"/>
      <c r="E1" s="85"/>
      <c r="F1" s="85"/>
    </row>
    <row r="2" spans="1:3" ht="14.25" customHeight="1">
      <c r="A2" s="30"/>
      <c r="B2" s="30"/>
      <c r="C2" s="30"/>
    </row>
    <row r="3" spans="1:15" ht="58.5" customHeight="1">
      <c r="A3" s="87" t="s">
        <v>102</v>
      </c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</row>
    <row r="4" spans="2:3" ht="12.75" customHeight="1">
      <c r="B4" s="31"/>
      <c r="C4" s="30"/>
    </row>
    <row r="5" spans="1:6" ht="18" customHeight="1">
      <c r="A5" s="32"/>
      <c r="B5" s="32"/>
      <c r="F5" s="33" t="s">
        <v>0</v>
      </c>
    </row>
    <row r="6" spans="1:6" s="34" customFormat="1" ht="28.5" customHeight="1">
      <c r="A6" s="88" t="s">
        <v>1</v>
      </c>
      <c r="B6" s="88" t="s">
        <v>98</v>
      </c>
      <c r="C6" s="86" t="s">
        <v>87</v>
      </c>
      <c r="D6" s="86" t="s">
        <v>101</v>
      </c>
      <c r="E6" s="86" t="s">
        <v>88</v>
      </c>
      <c r="F6" s="86" t="s">
        <v>89</v>
      </c>
    </row>
    <row r="7" spans="1:6" s="34" customFormat="1" ht="13.5">
      <c r="A7" s="88"/>
      <c r="B7" s="88"/>
      <c r="C7" s="86"/>
      <c r="D7" s="86"/>
      <c r="E7" s="86"/>
      <c r="F7" s="86"/>
    </row>
    <row r="8" spans="1:6" s="38" customFormat="1" ht="20.25" customHeight="1">
      <c r="A8" s="54" t="s">
        <v>2</v>
      </c>
      <c r="B8" s="36" t="s">
        <v>3</v>
      </c>
      <c r="C8" s="37">
        <f>C9+C20+C26+C34+C29+C14+C37</f>
        <v>1327</v>
      </c>
      <c r="D8" s="37">
        <f>D9+D20+D26+D34+D29+D14+D37</f>
        <v>1185.7</v>
      </c>
      <c r="E8" s="37">
        <f>E9+E20+E26+E34+E29+E14+E37</f>
        <v>12.699999999999989</v>
      </c>
      <c r="F8" s="37">
        <f>F9+F20+F26+F34+F29+F14+F37</f>
        <v>1339.7</v>
      </c>
    </row>
    <row r="9" spans="1:6" s="41" customFormat="1" ht="17.25" customHeight="1">
      <c r="A9" s="55" t="s">
        <v>4</v>
      </c>
      <c r="B9" s="39" t="s">
        <v>5</v>
      </c>
      <c r="C9" s="40">
        <f>C10</f>
        <v>615</v>
      </c>
      <c r="D9" s="40">
        <f>D10</f>
        <v>466.90000000000003</v>
      </c>
      <c r="E9" s="40">
        <f>E10</f>
        <v>-98</v>
      </c>
      <c r="F9" s="40">
        <f>F10</f>
        <v>517</v>
      </c>
    </row>
    <row r="10" spans="1:6" s="34" customFormat="1" ht="14.25" customHeight="1">
      <c r="A10" s="56" t="s">
        <v>6</v>
      </c>
      <c r="B10" s="35" t="s">
        <v>7</v>
      </c>
      <c r="C10" s="42">
        <f>C11+C12+C13</f>
        <v>615</v>
      </c>
      <c r="D10" s="42">
        <f>D11+D12+D13</f>
        <v>466.90000000000003</v>
      </c>
      <c r="E10" s="42">
        <f>E11+E12+E13</f>
        <v>-98</v>
      </c>
      <c r="F10" s="42">
        <f>F11+F12+F13</f>
        <v>517</v>
      </c>
    </row>
    <row r="11" spans="1:6" s="34" customFormat="1" ht="38.25">
      <c r="A11" s="57" t="s">
        <v>8</v>
      </c>
      <c r="B11" s="21" t="s">
        <v>9</v>
      </c>
      <c r="C11" s="43">
        <v>610</v>
      </c>
      <c r="D11" s="44">
        <v>462.3</v>
      </c>
      <c r="E11" s="44">
        <v>-98</v>
      </c>
      <c r="F11" s="44">
        <f>C11+E11</f>
        <v>512</v>
      </c>
    </row>
    <row r="12" spans="1:6" s="34" customFormat="1" ht="25.5">
      <c r="A12" s="58" t="s">
        <v>10</v>
      </c>
      <c r="B12" s="21" t="s">
        <v>11</v>
      </c>
      <c r="C12" s="43">
        <v>5</v>
      </c>
      <c r="D12" s="44">
        <v>4.6</v>
      </c>
      <c r="E12" s="44"/>
      <c r="F12" s="44">
        <f>C12+E12</f>
        <v>5</v>
      </c>
    </row>
    <row r="13" spans="1:6" s="34" customFormat="1" ht="51" hidden="1">
      <c r="A13" s="59" t="s">
        <v>91</v>
      </c>
      <c r="B13" s="4" t="s">
        <v>90</v>
      </c>
      <c r="C13" s="43"/>
      <c r="D13" s="44"/>
      <c r="E13" s="44"/>
      <c r="F13" s="44">
        <f>C13+E13</f>
        <v>0</v>
      </c>
    </row>
    <row r="14" spans="1:6" s="34" customFormat="1" ht="25.5">
      <c r="A14" s="60" t="s">
        <v>12</v>
      </c>
      <c r="B14" s="45" t="s">
        <v>13</v>
      </c>
      <c r="C14" s="40">
        <f>C15</f>
        <v>405</v>
      </c>
      <c r="D14" s="40">
        <f>D15</f>
        <v>480.8</v>
      </c>
      <c r="E14" s="40">
        <f>E15</f>
        <v>131.7</v>
      </c>
      <c r="F14" s="40">
        <f>F15</f>
        <v>536.7</v>
      </c>
    </row>
    <row r="15" spans="1:6" s="34" customFormat="1" ht="25.5">
      <c r="A15" s="61" t="s">
        <v>14</v>
      </c>
      <c r="B15" s="46" t="s">
        <v>15</v>
      </c>
      <c r="C15" s="42">
        <f>C16+C17+C18+C19</f>
        <v>405</v>
      </c>
      <c r="D15" s="42">
        <f>D16+D17+D18+D19</f>
        <v>480.8</v>
      </c>
      <c r="E15" s="42">
        <f>E16+E17+E18+E19</f>
        <v>131.7</v>
      </c>
      <c r="F15" s="42">
        <f>F16+F17+F18+F19</f>
        <v>536.7</v>
      </c>
    </row>
    <row r="16" spans="1:6" s="34" customFormat="1" ht="38.25">
      <c r="A16" s="57" t="s">
        <v>16</v>
      </c>
      <c r="B16" s="47" t="s">
        <v>17</v>
      </c>
      <c r="C16" s="43">
        <v>156</v>
      </c>
      <c r="D16" s="44">
        <v>166.8</v>
      </c>
      <c r="E16" s="44">
        <v>33.1</v>
      </c>
      <c r="F16" s="44">
        <f>C16+E16</f>
        <v>189.1</v>
      </c>
    </row>
    <row r="17" spans="1:6" s="34" customFormat="1" ht="37.5" customHeight="1">
      <c r="A17" s="57" t="s">
        <v>18</v>
      </c>
      <c r="B17" s="47" t="s">
        <v>19</v>
      </c>
      <c r="C17" s="43">
        <v>3</v>
      </c>
      <c r="D17" s="44">
        <v>4.6</v>
      </c>
      <c r="E17" s="44">
        <v>2</v>
      </c>
      <c r="F17" s="44">
        <f>C17+E17</f>
        <v>5</v>
      </c>
    </row>
    <row r="18" spans="1:6" s="34" customFormat="1" ht="38.25">
      <c r="A18" s="57" t="s">
        <v>20</v>
      </c>
      <c r="B18" s="47" t="s">
        <v>21</v>
      </c>
      <c r="C18" s="43">
        <v>231</v>
      </c>
      <c r="D18" s="44">
        <v>330.6</v>
      </c>
      <c r="E18" s="44">
        <v>111.6</v>
      </c>
      <c r="F18" s="44">
        <f>C18+E18</f>
        <v>342.6</v>
      </c>
    </row>
    <row r="19" spans="1:6" s="34" customFormat="1" ht="38.25">
      <c r="A19" s="57" t="s">
        <v>22</v>
      </c>
      <c r="B19" s="47" t="s">
        <v>23</v>
      </c>
      <c r="C19" s="43">
        <v>15</v>
      </c>
      <c r="D19" s="44">
        <v>-21.2</v>
      </c>
      <c r="E19" s="44">
        <v>-15</v>
      </c>
      <c r="F19" s="44">
        <f>C19+E19</f>
        <v>0</v>
      </c>
    </row>
    <row r="20" spans="1:6" s="34" customFormat="1" ht="15" customHeight="1">
      <c r="A20" s="62" t="s">
        <v>24</v>
      </c>
      <c r="B20" s="2" t="s">
        <v>25</v>
      </c>
      <c r="C20" s="40">
        <f>C21+C23</f>
        <v>178</v>
      </c>
      <c r="D20" s="40">
        <f>D21+D23</f>
        <v>130.4</v>
      </c>
      <c r="E20" s="40">
        <f>E21+E23</f>
        <v>-30</v>
      </c>
      <c r="F20" s="40">
        <f>F21+F23</f>
        <v>148</v>
      </c>
    </row>
    <row r="21" spans="1:6" s="34" customFormat="1" ht="13.5" customHeight="1">
      <c r="A21" s="63" t="s">
        <v>26</v>
      </c>
      <c r="B21" s="3" t="s">
        <v>27</v>
      </c>
      <c r="C21" s="42">
        <f>C22</f>
        <v>38</v>
      </c>
      <c r="D21" s="42">
        <f>D22</f>
        <v>26</v>
      </c>
      <c r="E21" s="42">
        <f>E22</f>
        <v>-12</v>
      </c>
      <c r="F21" s="42">
        <f>F22</f>
        <v>26</v>
      </c>
    </row>
    <row r="22" spans="1:6" s="34" customFormat="1" ht="25.5" customHeight="1">
      <c r="A22" s="64" t="s">
        <v>69</v>
      </c>
      <c r="B22" s="18" t="s">
        <v>70</v>
      </c>
      <c r="C22" s="43">
        <v>38</v>
      </c>
      <c r="D22" s="44">
        <v>26</v>
      </c>
      <c r="E22" s="44">
        <v>-12</v>
      </c>
      <c r="F22" s="44">
        <f>C22+E22</f>
        <v>26</v>
      </c>
    </row>
    <row r="23" spans="1:6" s="34" customFormat="1" ht="13.5">
      <c r="A23" s="63" t="s">
        <v>28</v>
      </c>
      <c r="B23" s="3" t="s">
        <v>29</v>
      </c>
      <c r="C23" s="42">
        <f>C24+C25</f>
        <v>140</v>
      </c>
      <c r="D23" s="42">
        <f>D24+D25</f>
        <v>104.4</v>
      </c>
      <c r="E23" s="42">
        <f>E24+E25</f>
        <v>-18</v>
      </c>
      <c r="F23" s="42">
        <f>F24+F25</f>
        <v>122</v>
      </c>
    </row>
    <row r="24" spans="1:6" s="34" customFormat="1" ht="25.5">
      <c r="A24" s="64" t="s">
        <v>72</v>
      </c>
      <c r="B24" s="18" t="s">
        <v>71</v>
      </c>
      <c r="C24" s="43">
        <v>133</v>
      </c>
      <c r="D24" s="44">
        <v>96.4</v>
      </c>
      <c r="E24" s="44">
        <v>-20</v>
      </c>
      <c r="F24" s="44">
        <f>C24+E24</f>
        <v>113</v>
      </c>
    </row>
    <row r="25" spans="1:6" s="34" customFormat="1" ht="25.5">
      <c r="A25" s="64" t="s">
        <v>86</v>
      </c>
      <c r="B25" s="18" t="s">
        <v>73</v>
      </c>
      <c r="C25" s="43">
        <v>7</v>
      </c>
      <c r="D25" s="44">
        <v>8</v>
      </c>
      <c r="E25" s="44">
        <v>2</v>
      </c>
      <c r="F25" s="44">
        <f>C25+E25</f>
        <v>9</v>
      </c>
    </row>
    <row r="26" spans="1:6" s="34" customFormat="1" ht="13.5">
      <c r="A26" s="65" t="s">
        <v>30</v>
      </c>
      <c r="B26" s="5" t="s">
        <v>31</v>
      </c>
      <c r="C26" s="48">
        <f>C27</f>
        <v>25</v>
      </c>
      <c r="D26" s="48">
        <f aca="true" t="shared" si="0" ref="D26:F27">D27</f>
        <v>16.3</v>
      </c>
      <c r="E26" s="48"/>
      <c r="F26" s="48">
        <f t="shared" si="0"/>
        <v>25</v>
      </c>
    </row>
    <row r="27" spans="1:6" s="34" customFormat="1" ht="27.75" customHeight="1">
      <c r="A27" s="66" t="s">
        <v>32</v>
      </c>
      <c r="B27" s="6" t="s">
        <v>33</v>
      </c>
      <c r="C27" s="49">
        <f>C28</f>
        <v>25</v>
      </c>
      <c r="D27" s="49">
        <f t="shared" si="0"/>
        <v>16.3</v>
      </c>
      <c r="E27" s="49"/>
      <c r="F27" s="49">
        <f t="shared" si="0"/>
        <v>25</v>
      </c>
    </row>
    <row r="28" spans="1:6" s="34" customFormat="1" ht="38.25">
      <c r="A28" s="67" t="s">
        <v>34</v>
      </c>
      <c r="B28" s="22" t="s">
        <v>35</v>
      </c>
      <c r="C28" s="43">
        <v>25</v>
      </c>
      <c r="D28" s="44">
        <v>16.3</v>
      </c>
      <c r="E28" s="44"/>
      <c r="F28" s="44">
        <f>C28+E28</f>
        <v>25</v>
      </c>
    </row>
    <row r="29" spans="1:6" s="34" customFormat="1" ht="25.5">
      <c r="A29" s="62" t="s">
        <v>36</v>
      </c>
      <c r="B29" s="2" t="s">
        <v>37</v>
      </c>
      <c r="C29" s="40">
        <f>C30+C32</f>
        <v>102</v>
      </c>
      <c r="D29" s="40">
        <f>D30+D32</f>
        <v>100.9</v>
      </c>
      <c r="E29" s="40">
        <f>E30+E32</f>
        <v>8</v>
      </c>
      <c r="F29" s="40">
        <f>F30+F32</f>
        <v>110</v>
      </c>
    </row>
    <row r="30" spans="1:6" s="34" customFormat="1" ht="51">
      <c r="A30" s="68" t="s">
        <v>38</v>
      </c>
      <c r="B30" s="3" t="s">
        <v>39</v>
      </c>
      <c r="C30" s="42">
        <f>C31</f>
        <v>32</v>
      </c>
      <c r="D30" s="42">
        <f>D31</f>
        <v>39.8</v>
      </c>
      <c r="E30" s="42">
        <f>E31</f>
        <v>8</v>
      </c>
      <c r="F30" s="42">
        <f>F31</f>
        <v>40</v>
      </c>
    </row>
    <row r="31" spans="1:6" s="34" customFormat="1" ht="51">
      <c r="A31" s="64" t="s">
        <v>74</v>
      </c>
      <c r="B31" s="18" t="s">
        <v>75</v>
      </c>
      <c r="C31" s="43">
        <v>32</v>
      </c>
      <c r="D31" s="44">
        <v>39.8</v>
      </c>
      <c r="E31" s="44">
        <v>8</v>
      </c>
      <c r="F31" s="44">
        <f>C31+E31</f>
        <v>40</v>
      </c>
    </row>
    <row r="32" spans="1:6" s="34" customFormat="1" ht="38.25">
      <c r="A32" s="69" t="s">
        <v>92</v>
      </c>
      <c r="B32" s="15" t="s">
        <v>93</v>
      </c>
      <c r="C32" s="42">
        <f>C33</f>
        <v>70</v>
      </c>
      <c r="D32" s="42">
        <f>D33</f>
        <v>61.1</v>
      </c>
      <c r="E32" s="42"/>
      <c r="F32" s="42">
        <f>F33</f>
        <v>70</v>
      </c>
    </row>
    <row r="33" spans="1:6" s="34" customFormat="1" ht="38.25">
      <c r="A33" s="57" t="s">
        <v>94</v>
      </c>
      <c r="B33" s="18" t="s">
        <v>95</v>
      </c>
      <c r="C33" s="43">
        <v>70</v>
      </c>
      <c r="D33" s="44">
        <v>61.1</v>
      </c>
      <c r="E33" s="44"/>
      <c r="F33" s="44">
        <f>C33+E33</f>
        <v>70</v>
      </c>
    </row>
    <row r="34" spans="1:6" s="34" customFormat="1" ht="13.5">
      <c r="A34" s="70" t="s">
        <v>40</v>
      </c>
      <c r="B34" s="50" t="s">
        <v>41</v>
      </c>
      <c r="C34" s="25">
        <f aca="true" t="shared" si="1" ref="C34:F35">C35</f>
        <v>2</v>
      </c>
      <c r="D34" s="25">
        <f t="shared" si="1"/>
        <v>2.5</v>
      </c>
      <c r="E34" s="25">
        <f t="shared" si="1"/>
        <v>1</v>
      </c>
      <c r="F34" s="25">
        <f t="shared" si="1"/>
        <v>3</v>
      </c>
    </row>
    <row r="35" spans="1:6" s="34" customFormat="1" ht="25.5">
      <c r="A35" s="66" t="s">
        <v>42</v>
      </c>
      <c r="B35" s="6" t="s">
        <v>43</v>
      </c>
      <c r="C35" s="26">
        <f t="shared" si="1"/>
        <v>2</v>
      </c>
      <c r="D35" s="26">
        <f t="shared" si="1"/>
        <v>2.5</v>
      </c>
      <c r="E35" s="26">
        <f t="shared" si="1"/>
        <v>1</v>
      </c>
      <c r="F35" s="26">
        <f t="shared" si="1"/>
        <v>3</v>
      </c>
    </row>
    <row r="36" spans="1:6" s="34" customFormat="1" ht="25.5">
      <c r="A36" s="59" t="s">
        <v>76</v>
      </c>
      <c r="B36" s="23" t="s">
        <v>77</v>
      </c>
      <c r="C36" s="27">
        <v>2</v>
      </c>
      <c r="D36" s="44">
        <v>2.5</v>
      </c>
      <c r="E36" s="44">
        <v>1</v>
      </c>
      <c r="F36" s="44">
        <f>C36+E36</f>
        <v>3</v>
      </c>
    </row>
    <row r="37" spans="1:6" s="34" customFormat="1" ht="13.5">
      <c r="A37" s="65" t="s">
        <v>96</v>
      </c>
      <c r="B37" s="5" t="s">
        <v>100</v>
      </c>
      <c r="C37" s="25"/>
      <c r="D37" s="25">
        <f>D38</f>
        <v>-12.1</v>
      </c>
      <c r="E37" s="25"/>
      <c r="F37" s="25"/>
    </row>
    <row r="38" spans="1:6" s="34" customFormat="1" ht="13.5">
      <c r="A38" s="71" t="s">
        <v>97</v>
      </c>
      <c r="B38" s="7" t="s">
        <v>99</v>
      </c>
      <c r="C38" s="27"/>
      <c r="D38" s="44">
        <v>-12.1</v>
      </c>
      <c r="E38" s="44"/>
      <c r="F38" s="44"/>
    </row>
    <row r="39" spans="1:6" ht="15.75">
      <c r="A39" s="72" t="s">
        <v>44</v>
      </c>
      <c r="B39" s="36" t="s">
        <v>45</v>
      </c>
      <c r="C39" s="37">
        <f>SUM(C40)</f>
        <v>9491.400000000001</v>
      </c>
      <c r="D39" s="37">
        <f>SUM(D40)</f>
        <v>8692.2</v>
      </c>
      <c r="E39" s="37">
        <f>SUM(E40)</f>
        <v>0</v>
      </c>
      <c r="F39" s="37">
        <f>SUM(F40)</f>
        <v>9491.400000000001</v>
      </c>
    </row>
    <row r="40" spans="1:6" s="10" customFormat="1" ht="28.5">
      <c r="A40" s="73" t="s">
        <v>46</v>
      </c>
      <c r="B40" s="8" t="s">
        <v>47</v>
      </c>
      <c r="C40" s="9">
        <f>SUM(C41,C44,C47)+C53</f>
        <v>9491.400000000001</v>
      </c>
      <c r="D40" s="9">
        <f>SUM(D41,D44,D47)+D53</f>
        <v>8692.2</v>
      </c>
      <c r="E40" s="9">
        <f>SUM(E41,E44,E47)+E53</f>
        <v>0</v>
      </c>
      <c r="F40" s="9">
        <f>SUM(F41,F44,F47)+F53</f>
        <v>9491.400000000001</v>
      </c>
    </row>
    <row r="41" spans="1:6" s="10" customFormat="1" ht="13.5">
      <c r="A41" s="74" t="s">
        <v>48</v>
      </c>
      <c r="B41" s="51" t="s">
        <v>49</v>
      </c>
      <c r="C41" s="11">
        <f>SUM(C42)</f>
        <v>8563.2</v>
      </c>
      <c r="D41" s="11">
        <f aca="true" t="shared" si="2" ref="D41:F42">SUM(D42)</f>
        <v>7849.3</v>
      </c>
      <c r="E41" s="11">
        <f t="shared" si="2"/>
        <v>0</v>
      </c>
      <c r="F41" s="11">
        <f t="shared" si="2"/>
        <v>8563.2</v>
      </c>
    </row>
    <row r="42" spans="1:6" s="10" customFormat="1" ht="16.5" customHeight="1">
      <c r="A42" s="75" t="s">
        <v>50</v>
      </c>
      <c r="B42" s="12" t="s">
        <v>51</v>
      </c>
      <c r="C42" s="13">
        <f>SUM(C43)</f>
        <v>8563.2</v>
      </c>
      <c r="D42" s="13">
        <f t="shared" si="2"/>
        <v>7849.3</v>
      </c>
      <c r="E42" s="13">
        <f t="shared" si="2"/>
        <v>0</v>
      </c>
      <c r="F42" s="13">
        <f t="shared" si="2"/>
        <v>8563.2</v>
      </c>
    </row>
    <row r="43" spans="1:6" s="10" customFormat="1" ht="16.5" customHeight="1">
      <c r="A43" s="76" t="s">
        <v>78</v>
      </c>
      <c r="B43" s="19" t="s">
        <v>79</v>
      </c>
      <c r="C43" s="14">
        <v>8563.2</v>
      </c>
      <c r="D43" s="20">
        <v>7849.3</v>
      </c>
      <c r="E43" s="20"/>
      <c r="F43" s="44">
        <f>C43+E43</f>
        <v>8563.2</v>
      </c>
    </row>
    <row r="44" spans="1:6" s="10" customFormat="1" ht="25.5">
      <c r="A44" s="77" t="s">
        <v>52</v>
      </c>
      <c r="B44" s="24" t="s">
        <v>53</v>
      </c>
      <c r="C44" s="11">
        <f>SUM(C45)</f>
        <v>810</v>
      </c>
      <c r="D44" s="11">
        <f aca="true" t="shared" si="3" ref="D44:F45">SUM(D45)</f>
        <v>736.8</v>
      </c>
      <c r="E44" s="11">
        <f t="shared" si="3"/>
        <v>0</v>
      </c>
      <c r="F44" s="11">
        <f t="shared" si="3"/>
        <v>810</v>
      </c>
    </row>
    <row r="45" spans="1:6" s="10" customFormat="1" ht="13.5">
      <c r="A45" s="78" t="s">
        <v>54</v>
      </c>
      <c r="B45" s="15" t="s">
        <v>55</v>
      </c>
      <c r="C45" s="13">
        <f>SUM(C46)</f>
        <v>810</v>
      </c>
      <c r="D45" s="13">
        <f t="shared" si="3"/>
        <v>736.8</v>
      </c>
      <c r="E45" s="13">
        <f t="shared" si="3"/>
        <v>0</v>
      </c>
      <c r="F45" s="13">
        <f t="shared" si="3"/>
        <v>810</v>
      </c>
    </row>
    <row r="46" spans="1:6" s="10" customFormat="1" ht="13.5">
      <c r="A46" s="76" t="s">
        <v>80</v>
      </c>
      <c r="B46" s="19" t="s">
        <v>81</v>
      </c>
      <c r="C46" s="14">
        <v>810</v>
      </c>
      <c r="D46" s="20">
        <v>736.8</v>
      </c>
      <c r="E46" s="20">
        <v>0</v>
      </c>
      <c r="F46" s="44">
        <v>810</v>
      </c>
    </row>
    <row r="47" spans="1:6" s="10" customFormat="1" ht="13.5">
      <c r="A47" s="77" t="s">
        <v>56</v>
      </c>
      <c r="B47" s="52" t="s">
        <v>57</v>
      </c>
      <c r="C47" s="11">
        <f>C48+C50</f>
        <v>118.2</v>
      </c>
      <c r="D47" s="11">
        <f>D48+D50</f>
        <v>106.1</v>
      </c>
      <c r="E47" s="11">
        <f>E48+E50</f>
        <v>0</v>
      </c>
      <c r="F47" s="11">
        <f>F48+F50</f>
        <v>118.2</v>
      </c>
    </row>
    <row r="48" spans="1:6" s="10" customFormat="1" ht="25.5">
      <c r="A48" s="79" t="s">
        <v>58</v>
      </c>
      <c r="B48" s="15" t="s">
        <v>59</v>
      </c>
      <c r="C48" s="16">
        <f>SUM(C49)</f>
        <v>117.5</v>
      </c>
      <c r="D48" s="16">
        <f>SUM(D49)</f>
        <v>106.1</v>
      </c>
      <c r="E48" s="16">
        <f>SUM(E49)</f>
        <v>0</v>
      </c>
      <c r="F48" s="16">
        <f>SUM(F49)</f>
        <v>117.5</v>
      </c>
    </row>
    <row r="49" spans="1:6" s="10" customFormat="1" ht="24">
      <c r="A49" s="76" t="s">
        <v>82</v>
      </c>
      <c r="B49" s="19" t="s">
        <v>83</v>
      </c>
      <c r="C49" s="14">
        <v>117.5</v>
      </c>
      <c r="D49" s="20">
        <v>106.1</v>
      </c>
      <c r="E49" s="20">
        <f>F49-C49</f>
        <v>0</v>
      </c>
      <c r="F49" s="44">
        <v>117.5</v>
      </c>
    </row>
    <row r="50" spans="1:6" s="10" customFormat="1" ht="25.5">
      <c r="A50" s="69" t="s">
        <v>60</v>
      </c>
      <c r="B50" s="15" t="s">
        <v>61</v>
      </c>
      <c r="C50" s="13">
        <f>C52+C51</f>
        <v>0.7</v>
      </c>
      <c r="D50" s="13">
        <f>D52+D51</f>
        <v>0</v>
      </c>
      <c r="E50" s="13">
        <f>E52+E51</f>
        <v>0</v>
      </c>
      <c r="F50" s="13">
        <f>F52+F51</f>
        <v>0.7</v>
      </c>
    </row>
    <row r="51" spans="1:6" s="10" customFormat="1" ht="24">
      <c r="A51" s="76" t="s">
        <v>84</v>
      </c>
      <c r="B51" s="19" t="s">
        <v>85</v>
      </c>
      <c r="C51" s="14">
        <v>0.7</v>
      </c>
      <c r="D51" s="20"/>
      <c r="E51" s="20"/>
      <c r="F51" s="44">
        <f>C51+E51</f>
        <v>0.7</v>
      </c>
    </row>
    <row r="52" spans="1:6" s="10" customFormat="1" ht="13.5" hidden="1">
      <c r="A52" s="80"/>
      <c r="B52" s="21"/>
      <c r="C52" s="14"/>
      <c r="D52" s="20"/>
      <c r="E52" s="20"/>
      <c r="F52" s="20"/>
    </row>
    <row r="53" spans="1:6" s="10" customFormat="1" ht="13.5" hidden="1">
      <c r="A53" s="81" t="s">
        <v>62</v>
      </c>
      <c r="B53" s="24" t="s">
        <v>63</v>
      </c>
      <c r="C53" s="11">
        <f>C54</f>
        <v>0</v>
      </c>
      <c r="D53" s="20"/>
      <c r="E53" s="20"/>
      <c r="F53" s="20"/>
    </row>
    <row r="54" spans="1:6" s="10" customFormat="1" ht="13.5" hidden="1">
      <c r="A54" s="82" t="s">
        <v>64</v>
      </c>
      <c r="B54" s="21" t="s">
        <v>65</v>
      </c>
      <c r="C54" s="14">
        <f>C55</f>
        <v>0</v>
      </c>
      <c r="D54" s="20"/>
      <c r="E54" s="20"/>
      <c r="F54" s="20"/>
    </row>
    <row r="55" spans="1:6" s="10" customFormat="1" ht="13.5" hidden="1">
      <c r="A55" s="58" t="s">
        <v>66</v>
      </c>
      <c r="B55" s="21" t="s">
        <v>67</v>
      </c>
      <c r="C55" s="14"/>
      <c r="D55" s="20"/>
      <c r="E55" s="20"/>
      <c r="F55" s="20"/>
    </row>
    <row r="56" spans="1:6" s="53" customFormat="1" ht="21" customHeight="1">
      <c r="A56" s="83" t="s">
        <v>68</v>
      </c>
      <c r="B56" s="84"/>
      <c r="C56" s="37">
        <f>C39+C8</f>
        <v>10818.400000000001</v>
      </c>
      <c r="D56" s="37">
        <f>D39+D8</f>
        <v>9877.900000000001</v>
      </c>
      <c r="E56" s="37">
        <f>E39+E8</f>
        <v>12.699999999999989</v>
      </c>
      <c r="F56" s="37">
        <f>F39+F8</f>
        <v>10831.100000000002</v>
      </c>
    </row>
    <row r="57" spans="1:3" ht="11.25" customHeight="1">
      <c r="A57" s="32"/>
      <c r="B57" s="32"/>
      <c r="C57" s="30"/>
    </row>
    <row r="60" spans="1:2" ht="14.25">
      <c r="A60" s="17"/>
      <c r="B60" s="17"/>
    </row>
  </sheetData>
  <sheetProtection/>
  <mergeCells count="8">
    <mergeCell ref="C1:F1"/>
    <mergeCell ref="D6:D7"/>
    <mergeCell ref="E6:E7"/>
    <mergeCell ref="F6:F7"/>
    <mergeCell ref="A3:F3"/>
    <mergeCell ref="A6:A7"/>
    <mergeCell ref="C6:C7"/>
    <mergeCell ref="B6:B7"/>
  </mergeCells>
  <printOptions/>
  <pageMargins left="0.984251968503937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 </cp:lastModifiedBy>
  <cp:lastPrinted>2015-12-18T01:04:11Z</cp:lastPrinted>
  <dcterms:created xsi:type="dcterms:W3CDTF">1996-10-08T23:32:33Z</dcterms:created>
  <dcterms:modified xsi:type="dcterms:W3CDTF">2015-12-18T01:04:15Z</dcterms:modified>
  <cp:category/>
  <cp:version/>
  <cp:contentType/>
  <cp:contentStatus/>
</cp:coreProperties>
</file>