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755" yWindow="-240" windowWidth="9180" windowHeight="12600"/>
  </bookViews>
  <sheets>
    <sheet name="2022" sheetId="4" r:id="rId1"/>
  </sheets>
  <definedNames>
    <definedName name="_xlnm.Print_Area" localSheetId="0">'2022'!$A$1:$E$61</definedName>
  </definedNames>
  <calcPr calcId="125725"/>
</workbook>
</file>

<file path=xl/calcChain.xml><?xml version="1.0" encoding="utf-8"?>
<calcChain xmlns="http://schemas.openxmlformats.org/spreadsheetml/2006/main">
  <c r="E14" i="4"/>
  <c r="D55"/>
  <c r="E58"/>
  <c r="D57"/>
  <c r="C57"/>
  <c r="E57" l="1"/>
  <c r="E60"/>
  <c r="D59"/>
  <c r="C59"/>
  <c r="E56"/>
  <c r="C55"/>
  <c r="E55" s="1"/>
  <c r="E54"/>
  <c r="D53"/>
  <c r="D52" s="1"/>
  <c r="C53"/>
  <c r="E51"/>
  <c r="D50"/>
  <c r="C50"/>
  <c r="E49"/>
  <c r="D48"/>
  <c r="C48"/>
  <c r="E47"/>
  <c r="D46"/>
  <c r="C46"/>
  <c r="E45"/>
  <c r="D44"/>
  <c r="C44"/>
  <c r="E42"/>
  <c r="D41"/>
  <c r="C41"/>
  <c r="E40"/>
  <c r="D39"/>
  <c r="C39"/>
  <c r="E38"/>
  <c r="D37"/>
  <c r="C37"/>
  <c r="E33"/>
  <c r="D32"/>
  <c r="C32"/>
  <c r="E30"/>
  <c r="D29"/>
  <c r="C29"/>
  <c r="E28"/>
  <c r="D27"/>
  <c r="C27"/>
  <c r="E26"/>
  <c r="E25"/>
  <c r="D24"/>
  <c r="C24"/>
  <c r="E22"/>
  <c r="D21"/>
  <c r="E21" s="1"/>
  <c r="C21"/>
  <c r="E19"/>
  <c r="D18"/>
  <c r="C18"/>
  <c r="E17"/>
  <c r="D16"/>
  <c r="C16"/>
  <c r="E15"/>
  <c r="D13"/>
  <c r="C13"/>
  <c r="E12"/>
  <c r="D11"/>
  <c r="E11" s="1"/>
  <c r="C11"/>
  <c r="E10"/>
  <c r="D9"/>
  <c r="C9"/>
  <c r="E46" l="1"/>
  <c r="E53"/>
  <c r="E59"/>
  <c r="E9"/>
  <c r="D20"/>
  <c r="E18"/>
  <c r="D8"/>
  <c r="C43"/>
  <c r="E50"/>
  <c r="C36"/>
  <c r="E39"/>
  <c r="E13"/>
  <c r="C8"/>
  <c r="E16"/>
  <c r="E24"/>
  <c r="E27"/>
  <c r="D36"/>
  <c r="E41"/>
  <c r="E44"/>
  <c r="C52"/>
  <c r="C20"/>
  <c r="E32"/>
  <c r="E37"/>
  <c r="E48"/>
  <c r="D43"/>
  <c r="D35" l="1"/>
  <c r="E20"/>
  <c r="C35"/>
  <c r="E36"/>
  <c r="D7"/>
  <c r="E8"/>
  <c r="C34"/>
  <c r="C7"/>
  <c r="E52"/>
  <c r="E43"/>
  <c r="C61" l="1"/>
  <c r="E7"/>
  <c r="E35"/>
  <c r="D34"/>
  <c r="E34" l="1"/>
  <c r="D61"/>
  <c r="E61" s="1"/>
</calcChain>
</file>

<file path=xl/sharedStrings.xml><?xml version="1.0" encoding="utf-8"?>
<sst xmlns="http://schemas.openxmlformats.org/spreadsheetml/2006/main" count="118" uniqueCount="116">
  <si>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</si>
  <si>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</si>
  <si>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</si>
  <si>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</si>
  <si>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</si>
  <si>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</si>
  <si>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</si>
  <si>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</si>
  <si>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</si>
  <si>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</si>
  <si>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</si>
  <si>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</si>
  <si>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</si>
  <si>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</si>
  <si>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</si>
  <si>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</si>
  <si>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</si>
  <si>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</si>
  <si>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</si>
  <si>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</si>
  <si>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</si>
  <si>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</si>
  <si>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</si>
  <si>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</si>
  <si>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</si>
  <si>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</si>
  <si>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</si>
  <si>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</si>
  <si>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</si>
  <si>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</si>
  <si>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</si>
  <si>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</si>
  <si>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</si>
  <si>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</si>
  <si>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</si>
  <si>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</si>
  <si>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</si>
  <si>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</si>
  <si>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</si>
  <si>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</si>
  <si>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</si>
  <si>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</si>
  <si>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</si>
  <si>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</si>
  <si>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</si>
  <si>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</si>
  <si>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</si>
  <si>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</si>
  <si>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</si>
  <si>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</si>
  <si>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</si>
  <si>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</si>
  <si>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</si>
  <si>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</si>
  <si>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</si>
  <si>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</si>
  <si>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</si>
  <si>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</si>
  <si>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</si>
  <si>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</si>
  <si>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</si>
  <si>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</si>
  <si>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</si>
  <si>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</si>
  <si>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</si>
  <si>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</si>
  <si>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</si>
  <si>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</si>
  <si>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</si>
  <si>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</si>
  <si>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</si>
  <si>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</si>
  <si>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</si>
  <si>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</si>
  <si>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</si>
  <si>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</si>
  <si>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</si>
  <si>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</si>
  <si>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</si>
  <si>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</si>
  <si>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</si>
  <si>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</si>
  <si>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</si>
  <si>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</si>
  <si>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</si>
  <si>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</si>
  <si>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</si>
  <si>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000 2 02 20079 13 0000 150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</si>
  <si>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</si>
  <si>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000 2 02 20079 00 0000 150</t>
  </si>
  <si>
    <t>% исполнения</t>
  </si>
  <si>
    <t>000 1 13 02000 00 0000 130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</si>
  <si>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</si>
  <si>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</si>
  <si>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</si>
  <si>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</si>
  <si>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Доходы от оказания платных услуг (работ)</t>
  </si>
  <si>
    <t>Доходы от компенсации затрат государства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</si>
  <si>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</si>
  <si>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</si>
  <si>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ИНЫЕ МЕЖБЮДЖЕТНЫЕ ТРАНСФЕРТЫ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</si>
  <si>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</si>
  <si>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</si>
  <si>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</si>
  <si>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</si>
  <si>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</si>
  <si>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</si>
  <si>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Дотации бюджетам городских поселений на поддержку мер по обеспечению сбалансированности бюджетов</t>
  </si>
  <si>
    <t>Доходы от продажи земельных участков, находящихся в государственной и муниципальной собственности</t>
  </si>
  <si>
    <t>-</t>
  </si>
  <si>
    <t>План 
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</si>
  <si>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</si>
  <si>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</si>
  <si>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№ 1 к постановлению администрации Шестаковского городского поселения Нижнеилимского района "Об утверждении отчета об исполнении бюджета  Шестаковского муниципального образования за 1 полугодие 2022 года" 
от " _____ " _______________ 2022 г. № _____  </t>
  </si>
  <si>
    <t>ОТЧЕТ ОБ ИСПОЛНЕНИИ ДОХОДОВ БЮДЖЕТА ШЕСТАКОВСКОГО МУНИЦИПАЛЬНОГО ОБРАЗОВАНИЯ 
ПО КОДАМ КЛАССИФИКАЦИИ ДОХОДОВ БЮДЖЕТОВ ЗА 1 ПОЛУГОДИЕ 2022 ГОДА</t>
  </si>
  <si>
    <t>Исполнение 
за 1 полугодие 2022 года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</si>
</sst>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124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8" fillId="0" borderId="0" xfId="6" applyFont="1" applyFill="1" applyAlignment="1" applyProtection="1">
      <alignment vertical="center"/>
      <protection hidden="1"/>
    </xf>
    <xf numFmtId="0" fontId="7" fillId="0" borderId="0" xfId="2" applyNumberFormat="1" applyFont="1" applyFill="1" applyAlignment="1" applyProtection="1">
      <alignment horizontal="center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0" xfId="6" applyFont="1" applyAlignment="1">
      <alignment horizontal="right" vertical="center"/>
    </xf>
    <xf numFmtId="49" fontId="3" fillId="0" borderId="0" xfId="1" applyNumberFormat="1" applyFont="1" applyBorder="1" applyAlignment="1">
      <alignment wrapText="1"/>
    </xf>
    <xf numFmtId="0" fontId="6" fillId="0" borderId="0" xfId="6" applyFont="1" applyBorder="1" applyAlignment="1">
      <alignment vertical="center" wrapText="1"/>
    </xf>
    <xf numFmtId="0" fontId="7" fillId="0" borderId="0" xfId="6" applyFont="1" applyAlignment="1">
      <alignment vertical="center"/>
    </xf>
    <xf numFmtId="0" fontId="3" fillId="5" borderId="0" xfId="6" applyFont="1" applyFill="1" applyAlignment="1">
      <alignment vertical="center"/>
    </xf>
    <xf numFmtId="0" fontId="3" fillId="4" borderId="0" xfId="6" applyFont="1" applyFill="1" applyAlignment="1">
      <alignment vertical="center"/>
    </xf>
    <xf numFmtId="0" fontId="3" fillId="4" borderId="0" xfId="5" applyFont="1" applyFill="1" applyAlignment="1">
      <alignment vertical="center"/>
    </xf>
    <xf numFmtId="0" fontId="13" fillId="5" borderId="0" xfId="5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3" fillId="5" borderId="0" xfId="5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6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6" fillId="5" borderId="1" xfId="3" applyNumberFormat="1" applyFont="1" applyFill="1" applyBorder="1" applyAlignment="1" applyProtection="1">
      <alignment horizontal="center" vertical="center" wrapText="1"/>
      <protection hidden="1"/>
    </xf>
    <xf numFmtId="165" fontId="6" fillId="5" borderId="1" xfId="3" applyNumberFormat="1" applyFont="1" applyFill="1" applyBorder="1" applyAlignment="1" applyProtection="1">
      <alignment horizontal="right" vertical="center" wrapText="1"/>
      <protection hidden="1"/>
    </xf>
    <xf numFmtId="49" fontId="4" fillId="3" borderId="1" xfId="10" applyNumberFormat="1" applyFont="1" applyFill="1" applyBorder="1" applyAlignment="1">
      <alignment horizontal="left" vertical="center" wrapText="1" indent="1"/>
    </xf>
    <xf numFmtId="49" fontId="4" fillId="3" borderId="1" xfId="10" applyNumberFormat="1" applyFont="1" applyFill="1" applyBorder="1" applyAlignment="1">
      <alignment horizontal="center" vertical="center" wrapText="1"/>
    </xf>
    <xf numFmtId="165" fontId="4" fillId="3" borderId="1" xfId="10" applyNumberFormat="1" applyFont="1" applyFill="1" applyBorder="1" applyAlignment="1">
      <alignment horizontal="right" vertical="center" wrapText="1"/>
    </xf>
    <xf numFmtId="3" fontId="4" fillId="3" borderId="1" xfId="10" applyNumberFormat="1" applyFont="1" applyFill="1" applyBorder="1" applyAlignment="1">
      <alignment horizontal="right" vertical="center" wrapText="1"/>
    </xf>
    <xf numFmtId="164" fontId="6" fillId="5" borderId="1" xfId="1" applyNumberFormat="1" applyFont="1" applyFill="1" applyBorder="1" applyAlignment="1">
      <alignment horizontal="left" vertical="center" wrapText="1" indent="2"/>
    </xf>
    <xf numFmtId="49" fontId="6" fillId="5" borderId="1" xfId="10" applyNumberFormat="1" applyFont="1" applyFill="1" applyBorder="1" applyAlignment="1">
      <alignment horizontal="center" vertical="center" wrapText="1"/>
    </xf>
    <xf numFmtId="165" fontId="6" fillId="5" borderId="1" xfId="10" applyNumberFormat="1" applyFont="1" applyFill="1" applyBorder="1" applyAlignment="1">
      <alignment horizontal="right" vertical="center" wrapText="1"/>
    </xf>
    <xf numFmtId="0" fontId="6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6" fillId="5" borderId="1" xfId="6" applyNumberFormat="1" applyFont="1" applyFill="1" applyBorder="1" applyAlignment="1" applyProtection="1">
      <alignment horizontal="center" vertical="center" wrapText="1"/>
      <protection hidden="1"/>
    </xf>
    <xf numFmtId="165" fontId="6" fillId="5" borderId="1" xfId="6" applyNumberFormat="1" applyFont="1" applyFill="1" applyBorder="1" applyAlignment="1" applyProtection="1">
      <alignment horizontal="right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165" fontId="4" fillId="4" borderId="1" xfId="9" applyNumberFormat="1" applyFont="1" applyFill="1" applyBorder="1" applyAlignment="1">
      <alignment horizontal="right" vertical="center"/>
    </xf>
    <xf numFmtId="3" fontId="4" fillId="4" borderId="1" xfId="9" applyNumberFormat="1" applyFont="1" applyFill="1" applyBorder="1" applyAlignment="1">
      <alignment horizontal="right" vertical="center"/>
    </xf>
    <xf numFmtId="49" fontId="6" fillId="5" borderId="1" xfId="9" applyNumberFormat="1" applyFont="1" applyFill="1" applyBorder="1" applyAlignment="1">
      <alignment horizontal="center" vertical="center"/>
    </xf>
    <xf numFmtId="165" fontId="6" fillId="5" borderId="1" xfId="9" applyNumberFormat="1" applyFont="1" applyFill="1" applyBorder="1" applyAlignment="1">
      <alignment horizontal="right" vertical="center"/>
    </xf>
    <xf numFmtId="0" fontId="4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0" fontId="6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6" fillId="5" borderId="1" xfId="8" applyNumberFormat="1" applyFont="1" applyFill="1" applyBorder="1" applyAlignment="1" applyProtection="1">
      <alignment horizontal="center" vertical="center" wrapText="1"/>
      <protection hidden="1"/>
    </xf>
    <xf numFmtId="165" fontId="6" fillId="5" borderId="1" xfId="8" applyNumberFormat="1" applyFont="1" applyFill="1" applyBorder="1" applyAlignment="1" applyProtection="1">
      <alignment horizontal="right" vertical="center" wrapText="1"/>
      <protection hidden="1"/>
    </xf>
    <xf numFmtId="49" fontId="6" fillId="5" borderId="1" xfId="1" applyNumberFormat="1" applyFont="1" applyFill="1" applyBorder="1" applyAlignment="1">
      <alignment horizontal="left" vertical="center" wrapText="1" indent="2"/>
    </xf>
    <xf numFmtId="49" fontId="6" fillId="5" borderId="1" xfId="1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left" vertical="center" wrapText="1" indent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9" applyFont="1" applyFill="1" applyBorder="1" applyAlignment="1">
      <alignment horizontal="left" vertical="center" wrapText="1" indent="1"/>
    </xf>
    <xf numFmtId="49" fontId="4" fillId="3" borderId="1" xfId="9" applyNumberFormat="1" applyFont="1" applyFill="1" applyBorder="1" applyAlignment="1">
      <alignment horizontal="center" vertical="center"/>
    </xf>
    <xf numFmtId="165" fontId="4" fillId="3" borderId="1" xfId="9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>
      <alignment horizontal="right" vertical="center"/>
    </xf>
    <xf numFmtId="0" fontId="6" fillId="5" borderId="1" xfId="9" applyFont="1" applyFill="1" applyBorder="1" applyAlignment="1">
      <alignment horizontal="left" vertical="center" wrapText="1" indent="2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4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0" fontId="4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left" vertical="center" wrapText="1" indent="1"/>
    </xf>
    <xf numFmtId="0" fontId="4" fillId="2" borderId="1" xfId="6" applyNumberFormat="1" applyFont="1" applyFill="1" applyBorder="1" applyAlignment="1" applyProtection="1">
      <alignment horizontal="right" vertical="center"/>
      <protection hidden="1"/>
    </xf>
    <xf numFmtId="0" fontId="16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7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6" fillId="2" borderId="1" xfId="6" applyNumberFormat="1" applyFont="1" applyFill="1" applyBorder="1" applyAlignment="1" applyProtection="1">
      <alignment horizontal="left" vertical="center" wrapText="1"/>
      <protection hidden="1"/>
    </xf>
    <xf numFmtId="165" fontId="1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1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7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7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6" fillId="2" borderId="1" xfId="6" applyNumberFormat="1" applyFont="1" applyFill="1" applyBorder="1" applyAlignment="1" applyProtection="1">
      <alignment vertical="center"/>
      <protection hidden="1"/>
    </xf>
    <xf numFmtId="165" fontId="17" fillId="2" borderId="1" xfId="6" applyNumberFormat="1" applyFont="1" applyFill="1" applyBorder="1" applyAlignment="1" applyProtection="1">
      <alignment horizontal="right" vertical="center"/>
      <protection hidden="1"/>
    </xf>
    <xf numFmtId="3" fontId="17" fillId="2" borderId="1" xfId="6" applyNumberFormat="1" applyFont="1" applyFill="1" applyBorder="1" applyAlignment="1" applyProtection="1">
      <alignment horizontal="right" vertical="center"/>
      <protection hidden="1"/>
    </xf>
    <xf numFmtId="3" fontId="4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9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 indent="2"/>
    </xf>
    <xf numFmtId="0" fontId="6" fillId="5" borderId="1" xfId="9" applyFont="1" applyFill="1" applyBorder="1" applyAlignment="1">
      <alignment horizontal="left" vertical="center" indent="2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4" fillId="5" borderId="1" xfId="1" applyFont="1" applyFill="1" applyBorder="1" applyAlignment="1">
      <alignment horizontal="left" vertical="center" wrapText="1" indent="2"/>
    </xf>
    <xf numFmtId="0" fontId="15" fillId="5" borderId="1" xfId="1" applyFont="1" applyFill="1" applyBorder="1" applyAlignment="1">
      <alignment horizontal="left" vertical="center" wrapText="1" indent="2"/>
    </xf>
    <xf numFmtId="0" fontId="4" fillId="4" borderId="1" xfId="9" applyFont="1" applyFill="1" applyBorder="1" applyAlignment="1">
      <alignment horizontal="left" vertical="center" indent="1"/>
    </xf>
    <xf numFmtId="0" fontId="4" fillId="4" borderId="1" xfId="9" applyFont="1" applyFill="1" applyBorder="1" applyAlignment="1">
      <alignment horizontal="left" vertical="center" wrapText="1" indent="1"/>
    </xf>
    <xf numFmtId="0" fontId="4" fillId="4" borderId="1" xfId="6" applyNumberFormat="1" applyFont="1" applyFill="1" applyBorder="1" applyAlignment="1" applyProtection="1">
      <alignment horizontal="left" vertical="center" wrapText="1" indent="1"/>
      <protection hidden="1"/>
    </xf>
    <xf numFmtId="0" fontId="7" fillId="4" borderId="1" xfId="1" applyFont="1" applyFill="1" applyBorder="1" applyAlignment="1">
      <alignment horizontal="left" vertical="center" wrapText="1" indent="1"/>
    </xf>
    <xf numFmtId="0" fontId="15" fillId="4" borderId="1" xfId="1" applyFont="1" applyFill="1" applyBorder="1" applyAlignment="1">
      <alignment horizontal="left" vertical="center" wrapText="1" indent="1"/>
    </xf>
    <xf numFmtId="3" fontId="6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6" fillId="5" borderId="1" xfId="10" applyNumberFormat="1" applyFont="1" applyFill="1" applyBorder="1" applyAlignment="1">
      <alignment horizontal="right" vertical="center" wrapText="1"/>
    </xf>
    <xf numFmtId="3" fontId="6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5" borderId="1" xfId="9" applyNumberFormat="1" applyFont="1" applyFill="1" applyBorder="1" applyAlignment="1">
      <alignment horizontal="right" vertical="center"/>
    </xf>
    <xf numFmtId="3" fontId="6" fillId="5" borderId="1" xfId="8" applyNumberFormat="1" applyFont="1" applyFill="1" applyBorder="1" applyAlignment="1" applyProtection="1">
      <alignment horizontal="right" vertical="center" wrapText="1"/>
      <protection hidden="1"/>
    </xf>
    <xf numFmtId="3" fontId="6" fillId="5" borderId="1" xfId="1" applyNumberFormat="1" applyFont="1" applyFill="1" applyBorder="1" applyAlignment="1">
      <alignment horizontal="right" vertical="center"/>
    </xf>
    <xf numFmtId="0" fontId="13" fillId="0" borderId="0" xfId="5" applyFont="1" applyFill="1" applyAlignment="1">
      <alignment vertical="center"/>
    </xf>
    <xf numFmtId="0" fontId="3" fillId="0" borderId="0" xfId="6" applyFont="1" applyAlignment="1">
      <alignment horizontal="right" vertical="center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left" vertical="top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</cellXfs>
  <cellStyles count="11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topLeftCell="A39" zoomScaleSheetLayoutView="100" workbookViewId="0">
      <selection activeCell="D13" sqref="D13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05" customHeight="1">
      <c r="A1" s="7"/>
      <c r="B1" s="8"/>
      <c r="C1" s="121" t="s">
        <v>113</v>
      </c>
      <c r="D1" s="121"/>
      <c r="E1" s="121"/>
    </row>
    <row r="2" spans="1:12" ht="62.25" customHeight="1">
      <c r="A2" s="123" t="s">
        <v>114</v>
      </c>
      <c r="B2" s="123"/>
      <c r="C2" s="123"/>
      <c r="D2" s="123"/>
      <c r="E2" s="123"/>
      <c r="F2" s="5"/>
      <c r="G2" s="5"/>
      <c r="H2" s="5"/>
      <c r="I2" s="5"/>
      <c r="J2" s="5"/>
      <c r="K2" s="5"/>
      <c r="L2" s="5"/>
    </row>
    <row r="3" spans="1:12" ht="11.25" customHeight="1">
      <c r="A3" s="4"/>
      <c r="B3" s="4"/>
    </row>
    <row r="4" spans="1:12" ht="14.25" customHeight="1">
      <c r="A4" s="3"/>
      <c r="B4" s="3"/>
      <c r="C4" s="6"/>
      <c r="D4" s="6"/>
      <c r="E4" s="119" t="s">
        <v>79</v>
      </c>
    </row>
    <row r="5" spans="1:12" s="2" customFormat="1" ht="33" customHeight="1">
      <c r="A5" s="122" t="s">
        <v>35</v>
      </c>
      <c r="B5" s="120" t="s">
        <v>34</v>
      </c>
      <c r="C5" s="120" t="s">
        <v>110</v>
      </c>
      <c r="D5" s="120" t="s">
        <v>115</v>
      </c>
      <c r="E5" s="120" t="s">
        <v>90</v>
      </c>
    </row>
    <row r="6" spans="1:12" s="2" customFormat="1" ht="12.75">
      <c r="A6" s="122"/>
      <c r="B6" s="120"/>
      <c r="C6" s="120"/>
      <c r="D6" s="120"/>
      <c r="E6" s="120"/>
    </row>
    <row r="7" spans="1:12" s="2" customFormat="1" ht="27" customHeight="1">
      <c r="A7" s="86" t="s">
        <v>33</v>
      </c>
      <c r="B7" s="17" t="s">
        <v>32</v>
      </c>
      <c r="C7" s="87">
        <f>C8+C20</f>
        <v>3129</v>
      </c>
      <c r="D7" s="87">
        <f>D8+D20</f>
        <v>1653.3999999999999</v>
      </c>
      <c r="E7" s="88">
        <f>D7/C7*100</f>
        <v>52.841163310961967</v>
      </c>
    </row>
    <row r="8" spans="1:12" s="9" customFormat="1" ht="21" customHeight="1">
      <c r="A8" s="89" t="s">
        <v>82</v>
      </c>
      <c r="B8" s="17" t="s">
        <v>32</v>
      </c>
      <c r="C8" s="90">
        <f>C9+C11+C13+C16+C18</f>
        <v>3061</v>
      </c>
      <c r="D8" s="90">
        <f>D9+D11+D13+D16+D18</f>
        <v>1597.8</v>
      </c>
      <c r="E8" s="91">
        <f t="shared" ref="E8:E61" si="0">D8/C8*100</f>
        <v>52.198627899379289</v>
      </c>
    </row>
    <row r="9" spans="1:12" s="9" customFormat="1" ht="24.95" customHeight="1">
      <c r="A9" s="18" t="s">
        <v>31</v>
      </c>
      <c r="B9" s="19" t="s">
        <v>30</v>
      </c>
      <c r="C9" s="20">
        <f>C10</f>
        <v>660</v>
      </c>
      <c r="D9" s="20">
        <f>D10</f>
        <v>348.5</v>
      </c>
      <c r="E9" s="21">
        <f t="shared" si="0"/>
        <v>52.803030303030305</v>
      </c>
    </row>
    <row r="10" spans="1:12" s="10" customFormat="1" ht="26.1" customHeight="1">
      <c r="A10" s="22" t="s">
        <v>29</v>
      </c>
      <c r="B10" s="23" t="s">
        <v>42</v>
      </c>
      <c r="C10" s="24">
        <v>660</v>
      </c>
      <c r="D10" s="24">
        <v>348.5</v>
      </c>
      <c r="E10" s="112">
        <f t="shared" si="0"/>
        <v>52.803030303030305</v>
      </c>
    </row>
    <row r="11" spans="1:12" s="2" customFormat="1" ht="24.95" customHeight="1">
      <c r="A11" s="25" t="s">
        <v>28</v>
      </c>
      <c r="B11" s="26" t="s">
        <v>27</v>
      </c>
      <c r="C11" s="27">
        <f>C12</f>
        <v>2257</v>
      </c>
      <c r="D11" s="27">
        <f>D12</f>
        <v>1222.3</v>
      </c>
      <c r="E11" s="28">
        <f t="shared" si="0"/>
        <v>54.155959237926453</v>
      </c>
    </row>
    <row r="12" spans="1:12" s="10" customFormat="1" ht="27" customHeight="1">
      <c r="A12" s="29" t="s">
        <v>26</v>
      </c>
      <c r="B12" s="30" t="s">
        <v>25</v>
      </c>
      <c r="C12" s="31">
        <v>2257</v>
      </c>
      <c r="D12" s="31">
        <v>1222.3</v>
      </c>
      <c r="E12" s="113">
        <f t="shared" si="0"/>
        <v>54.155959237926453</v>
      </c>
    </row>
    <row r="13" spans="1:12" s="2" customFormat="1" ht="24.95" customHeight="1">
      <c r="A13" s="18" t="s">
        <v>24</v>
      </c>
      <c r="B13" s="19" t="s">
        <v>23</v>
      </c>
      <c r="C13" s="20">
        <f>C14+C15</f>
        <v>140</v>
      </c>
      <c r="D13" s="20">
        <f>D14+D15</f>
        <v>23.4</v>
      </c>
      <c r="E13" s="21">
        <f t="shared" si="0"/>
        <v>16.714285714285712</v>
      </c>
    </row>
    <row r="14" spans="1:12" s="10" customFormat="1" ht="29.25" customHeight="1">
      <c r="A14" s="32" t="s">
        <v>22</v>
      </c>
      <c r="B14" s="33" t="s">
        <v>43</v>
      </c>
      <c r="C14" s="34">
        <v>47</v>
      </c>
      <c r="D14" s="34">
        <v>11</v>
      </c>
      <c r="E14" s="114">
        <f t="shared" si="0"/>
        <v>23.404255319148938</v>
      </c>
    </row>
    <row r="15" spans="1:12" s="10" customFormat="1" ht="26.1" customHeight="1">
      <c r="A15" s="32" t="s">
        <v>21</v>
      </c>
      <c r="B15" s="33" t="s">
        <v>44</v>
      </c>
      <c r="C15" s="34">
        <v>93</v>
      </c>
      <c r="D15" s="34">
        <v>12.4</v>
      </c>
      <c r="E15" s="114">
        <f t="shared" si="0"/>
        <v>13.333333333333334</v>
      </c>
    </row>
    <row r="16" spans="1:12" s="10" customFormat="1" ht="24.95" customHeight="1">
      <c r="A16" s="107" t="s">
        <v>19</v>
      </c>
      <c r="B16" s="35" t="s">
        <v>72</v>
      </c>
      <c r="C16" s="36">
        <f>C17</f>
        <v>4</v>
      </c>
      <c r="D16" s="36">
        <f>D17</f>
        <v>3.6</v>
      </c>
      <c r="E16" s="37">
        <f t="shared" si="0"/>
        <v>90</v>
      </c>
    </row>
    <row r="17" spans="1:5" s="10" customFormat="1" ht="37.5" customHeight="1">
      <c r="A17" s="58" t="s">
        <v>81</v>
      </c>
      <c r="B17" s="38" t="s">
        <v>71</v>
      </c>
      <c r="C17" s="39">
        <v>4</v>
      </c>
      <c r="D17" s="39">
        <v>3.6</v>
      </c>
      <c r="E17" s="115">
        <f t="shared" si="0"/>
        <v>90</v>
      </c>
    </row>
    <row r="18" spans="1:5" s="11" customFormat="1" ht="24.95" hidden="1" customHeight="1">
      <c r="A18" s="108" t="s">
        <v>20</v>
      </c>
      <c r="B18" s="35" t="s">
        <v>73</v>
      </c>
      <c r="C18" s="36">
        <f>C19</f>
        <v>0</v>
      </c>
      <c r="D18" s="36">
        <f>D19</f>
        <v>0</v>
      </c>
      <c r="E18" s="37" t="e">
        <f t="shared" si="0"/>
        <v>#DIV/0!</v>
      </c>
    </row>
    <row r="19" spans="1:5" s="10" customFormat="1" ht="26.1" hidden="1" customHeight="1">
      <c r="A19" s="58" t="s">
        <v>74</v>
      </c>
      <c r="B19" s="38" t="s">
        <v>75</v>
      </c>
      <c r="C19" s="39"/>
      <c r="D19" s="39"/>
      <c r="E19" s="101" t="e">
        <f t="shared" si="0"/>
        <v>#DIV/0!</v>
      </c>
    </row>
    <row r="20" spans="1:5" s="9" customFormat="1" ht="25.5" customHeight="1">
      <c r="A20" s="89" t="s">
        <v>70</v>
      </c>
      <c r="B20" s="17" t="s">
        <v>32</v>
      </c>
      <c r="C20" s="90">
        <f>C21+C24+C27+C29+C32</f>
        <v>68</v>
      </c>
      <c r="D20" s="90">
        <f>D21+D24+D27+D29+D32</f>
        <v>55.6</v>
      </c>
      <c r="E20" s="91">
        <f t="shared" si="0"/>
        <v>81.764705882352942</v>
      </c>
    </row>
    <row r="21" spans="1:5" s="2" customFormat="1" ht="24.95" customHeight="1">
      <c r="A21" s="40" t="s">
        <v>18</v>
      </c>
      <c r="B21" s="41" t="s">
        <v>17</v>
      </c>
      <c r="C21" s="42">
        <f>C22+C23</f>
        <v>66</v>
      </c>
      <c r="D21" s="42">
        <f>D22+D23</f>
        <v>53.6</v>
      </c>
      <c r="E21" s="43">
        <f t="shared" si="0"/>
        <v>81.212121212121218</v>
      </c>
    </row>
    <row r="22" spans="1:5" s="10" customFormat="1" ht="51" customHeight="1">
      <c r="A22" s="44" t="s">
        <v>105</v>
      </c>
      <c r="B22" s="45" t="s">
        <v>38</v>
      </c>
      <c r="C22" s="46">
        <v>66</v>
      </c>
      <c r="D22" s="46">
        <v>47.5</v>
      </c>
      <c r="E22" s="116">
        <f t="shared" si="0"/>
        <v>71.969696969696969</v>
      </c>
    </row>
    <row r="23" spans="1:5" s="10" customFormat="1" ht="41.25" customHeight="1">
      <c r="A23" s="47" t="s">
        <v>16</v>
      </c>
      <c r="B23" s="48" t="s">
        <v>15</v>
      </c>
      <c r="C23" s="49">
        <v>0</v>
      </c>
      <c r="D23" s="49">
        <v>6.1</v>
      </c>
      <c r="E23" s="83" t="s">
        <v>109</v>
      </c>
    </row>
    <row r="24" spans="1:5" s="2" customFormat="1" ht="24.95" hidden="1" customHeight="1">
      <c r="A24" s="50" t="s">
        <v>14</v>
      </c>
      <c r="B24" s="51" t="s">
        <v>13</v>
      </c>
      <c r="C24" s="52">
        <f>C25+C26</f>
        <v>0</v>
      </c>
      <c r="D24" s="52">
        <f>D25+D26</f>
        <v>0</v>
      </c>
      <c r="E24" s="53" t="e">
        <f t="shared" si="0"/>
        <v>#DIV/0!</v>
      </c>
    </row>
    <row r="25" spans="1:5" s="10" customFormat="1" ht="26.1" hidden="1" customHeight="1">
      <c r="A25" s="78" t="s">
        <v>96</v>
      </c>
      <c r="B25" s="48" t="s">
        <v>39</v>
      </c>
      <c r="C25" s="49"/>
      <c r="D25" s="49"/>
      <c r="E25" s="83" t="e">
        <f t="shared" si="0"/>
        <v>#DIV/0!</v>
      </c>
    </row>
    <row r="26" spans="1:5" s="10" customFormat="1" ht="26.1" hidden="1" customHeight="1">
      <c r="A26" s="78" t="s">
        <v>97</v>
      </c>
      <c r="B26" s="48" t="s">
        <v>91</v>
      </c>
      <c r="C26" s="49">
        <v>0</v>
      </c>
      <c r="D26" s="49">
        <v>0</v>
      </c>
      <c r="E26" s="83" t="e">
        <f t="shared" si="0"/>
        <v>#DIV/0!</v>
      </c>
    </row>
    <row r="27" spans="1:5" s="2" customFormat="1" ht="24.95" customHeight="1">
      <c r="A27" s="54" t="s">
        <v>12</v>
      </c>
      <c r="B27" s="55" t="s">
        <v>11</v>
      </c>
      <c r="C27" s="56">
        <f>C28</f>
        <v>2</v>
      </c>
      <c r="D27" s="56">
        <f>D28</f>
        <v>2</v>
      </c>
      <c r="E27" s="57">
        <f t="shared" si="0"/>
        <v>100</v>
      </c>
    </row>
    <row r="28" spans="1:5" s="10" customFormat="1" ht="28.5" customHeight="1">
      <c r="A28" s="58" t="s">
        <v>108</v>
      </c>
      <c r="B28" s="38" t="s">
        <v>10</v>
      </c>
      <c r="C28" s="39">
        <v>2</v>
      </c>
      <c r="D28" s="39">
        <v>2</v>
      </c>
      <c r="E28" s="115">
        <f t="shared" si="0"/>
        <v>100</v>
      </c>
    </row>
    <row r="29" spans="1:5" s="2" customFormat="1" ht="24.95" hidden="1" customHeight="1">
      <c r="A29" s="109" t="s">
        <v>9</v>
      </c>
      <c r="B29" s="59" t="s">
        <v>48</v>
      </c>
      <c r="C29" s="60">
        <f>C30+C31</f>
        <v>0</v>
      </c>
      <c r="D29" s="60">
        <f>D30+D31</f>
        <v>0</v>
      </c>
      <c r="E29" s="61">
        <v>0</v>
      </c>
    </row>
    <row r="30" spans="1:5" s="10" customFormat="1" ht="26.1" hidden="1" customHeight="1">
      <c r="A30" s="32" t="s">
        <v>106</v>
      </c>
      <c r="B30" s="33" t="s">
        <v>76</v>
      </c>
      <c r="C30" s="34"/>
      <c r="D30" s="34"/>
      <c r="E30" s="100" t="e">
        <f t="shared" si="0"/>
        <v>#DIV/0!</v>
      </c>
    </row>
    <row r="31" spans="1:5" s="10" customFormat="1" ht="26.25" hidden="1" customHeight="1">
      <c r="A31" s="32" t="s">
        <v>98</v>
      </c>
      <c r="B31" s="33" t="s">
        <v>77</v>
      </c>
      <c r="C31" s="34">
        <v>0</v>
      </c>
      <c r="D31" s="34">
        <v>0</v>
      </c>
      <c r="E31" s="100">
        <v>0</v>
      </c>
    </row>
    <row r="32" spans="1:5" s="2" customFormat="1" ht="24.95" hidden="1" customHeight="1">
      <c r="A32" s="107" t="s">
        <v>8</v>
      </c>
      <c r="B32" s="35" t="s">
        <v>49</v>
      </c>
      <c r="C32" s="36">
        <f>C33</f>
        <v>0</v>
      </c>
      <c r="D32" s="36">
        <f>D33</f>
        <v>0</v>
      </c>
      <c r="E32" s="37" t="e">
        <f t="shared" si="0"/>
        <v>#DIV/0!</v>
      </c>
    </row>
    <row r="33" spans="1:5" s="10" customFormat="1" ht="26.1" hidden="1" customHeight="1">
      <c r="A33" s="103" t="s">
        <v>99</v>
      </c>
      <c r="B33" s="38" t="s">
        <v>78</v>
      </c>
      <c r="C33" s="39"/>
      <c r="D33" s="39"/>
      <c r="E33" s="101" t="e">
        <f t="shared" si="0"/>
        <v>#DIV/0!</v>
      </c>
    </row>
    <row r="34" spans="1:5" s="2" customFormat="1" ht="31.5" customHeight="1">
      <c r="A34" s="92" t="s">
        <v>7</v>
      </c>
      <c r="B34" s="62" t="s">
        <v>37</v>
      </c>
      <c r="C34" s="93">
        <f>C35+C59</f>
        <v>11283.6</v>
      </c>
      <c r="D34" s="93">
        <f>D35+D59</f>
        <v>6540.0999999999995</v>
      </c>
      <c r="E34" s="94">
        <f t="shared" si="0"/>
        <v>57.961111701939096</v>
      </c>
    </row>
    <row r="35" spans="1:5" s="14" customFormat="1" ht="33" customHeight="1">
      <c r="A35" s="110" t="s">
        <v>6</v>
      </c>
      <c r="B35" s="63" t="s">
        <v>36</v>
      </c>
      <c r="C35" s="95">
        <f>C36+C43+C52+C57</f>
        <v>11283.6</v>
      </c>
      <c r="D35" s="95">
        <f>D36+D43+D52+D57</f>
        <v>6540.0999999999995</v>
      </c>
      <c r="E35" s="96">
        <f t="shared" si="0"/>
        <v>57.961111701939096</v>
      </c>
    </row>
    <row r="36" spans="1:5" s="118" customFormat="1" ht="18.75" customHeight="1">
      <c r="A36" s="66" t="s">
        <v>40</v>
      </c>
      <c r="B36" s="63" t="s">
        <v>56</v>
      </c>
      <c r="C36" s="64">
        <f>C37+C39+C41</f>
        <v>10713.4</v>
      </c>
      <c r="D36" s="64">
        <f>D37+D39+D41</f>
        <v>6055.2999999999993</v>
      </c>
      <c r="E36" s="65">
        <f t="shared" si="0"/>
        <v>56.520805719939517</v>
      </c>
    </row>
    <row r="37" spans="1:5" s="13" customFormat="1" ht="27.75" hidden="1" customHeight="1">
      <c r="A37" s="67" t="s">
        <v>5</v>
      </c>
      <c r="B37" s="68" t="s">
        <v>54</v>
      </c>
      <c r="C37" s="69">
        <f>C38</f>
        <v>0</v>
      </c>
      <c r="D37" s="69">
        <f>D38</f>
        <v>0</v>
      </c>
      <c r="E37" s="70" t="e">
        <f t="shared" si="0"/>
        <v>#DIV/0!</v>
      </c>
    </row>
    <row r="38" spans="1:5" s="13" customFormat="1" ht="26.1" hidden="1" customHeight="1">
      <c r="A38" s="78" t="s">
        <v>104</v>
      </c>
      <c r="B38" s="48" t="s">
        <v>55</v>
      </c>
      <c r="C38" s="49">
        <v>0</v>
      </c>
      <c r="D38" s="49">
        <v>0</v>
      </c>
      <c r="E38" s="117" t="e">
        <f t="shared" si="0"/>
        <v>#DIV/0!</v>
      </c>
    </row>
    <row r="39" spans="1:5" s="13" customFormat="1" ht="30.75" customHeight="1">
      <c r="A39" s="104" t="s">
        <v>83</v>
      </c>
      <c r="B39" s="68" t="s">
        <v>84</v>
      </c>
      <c r="C39" s="69">
        <f>C40</f>
        <v>699.6</v>
      </c>
      <c r="D39" s="69">
        <f>D40</f>
        <v>670.4</v>
      </c>
      <c r="E39" s="70">
        <f t="shared" si="0"/>
        <v>95.826186392224116</v>
      </c>
    </row>
    <row r="40" spans="1:5" s="13" customFormat="1" ht="26.1" customHeight="1">
      <c r="A40" s="78" t="s">
        <v>107</v>
      </c>
      <c r="B40" s="48" t="s">
        <v>85</v>
      </c>
      <c r="C40" s="49">
        <v>699.6</v>
      </c>
      <c r="D40" s="49">
        <v>670.4</v>
      </c>
      <c r="E40" s="117">
        <f t="shared" si="0"/>
        <v>95.826186392224116</v>
      </c>
    </row>
    <row r="41" spans="1:5" s="13" customFormat="1" ht="36.75" customHeight="1">
      <c r="A41" s="104" t="s">
        <v>92</v>
      </c>
      <c r="B41" s="68" t="s">
        <v>93</v>
      </c>
      <c r="C41" s="69">
        <f>C42</f>
        <v>10013.799999999999</v>
      </c>
      <c r="D41" s="69">
        <f>D42</f>
        <v>5384.9</v>
      </c>
      <c r="E41" s="70">
        <f t="shared" si="0"/>
        <v>53.774790788711577</v>
      </c>
    </row>
    <row r="42" spans="1:5" s="13" customFormat="1" ht="26.1" customHeight="1">
      <c r="A42" s="78" t="s">
        <v>94</v>
      </c>
      <c r="B42" s="48" t="s">
        <v>95</v>
      </c>
      <c r="C42" s="49">
        <v>10013.799999999999</v>
      </c>
      <c r="D42" s="49">
        <v>5384.9</v>
      </c>
      <c r="E42" s="117">
        <f t="shared" si="0"/>
        <v>53.774790788711577</v>
      </c>
    </row>
    <row r="43" spans="1:5" s="14" customFormat="1" ht="24.95" customHeight="1">
      <c r="A43" s="71" t="s">
        <v>47</v>
      </c>
      <c r="B43" s="72" t="s">
        <v>80</v>
      </c>
      <c r="C43" s="73">
        <f>C46+C48+C50+C44</f>
        <v>400</v>
      </c>
      <c r="D43" s="73">
        <f>D46+D48+D50+D44</f>
        <v>400</v>
      </c>
      <c r="E43" s="74">
        <f t="shared" si="0"/>
        <v>100</v>
      </c>
    </row>
    <row r="44" spans="1:5" s="14" customFormat="1" ht="26.1" hidden="1" customHeight="1">
      <c r="A44" s="102" t="s">
        <v>88</v>
      </c>
      <c r="B44" s="75" t="s">
        <v>89</v>
      </c>
      <c r="C44" s="76">
        <f>C45</f>
        <v>0</v>
      </c>
      <c r="D44" s="76">
        <f>D45</f>
        <v>0</v>
      </c>
      <c r="E44" s="77" t="e">
        <f t="shared" si="0"/>
        <v>#DIV/0!</v>
      </c>
    </row>
    <row r="45" spans="1:5" s="15" customFormat="1" ht="26.1" hidden="1" customHeight="1">
      <c r="A45" s="78" t="s">
        <v>86</v>
      </c>
      <c r="B45" s="48" t="s">
        <v>87</v>
      </c>
      <c r="C45" s="49"/>
      <c r="D45" s="49"/>
      <c r="E45" s="83" t="e">
        <f t="shared" si="0"/>
        <v>#DIV/0!</v>
      </c>
    </row>
    <row r="46" spans="1:5" s="14" customFormat="1" ht="26.1" hidden="1" customHeight="1">
      <c r="A46" s="79" t="s">
        <v>67</v>
      </c>
      <c r="B46" s="75" t="s">
        <v>68</v>
      </c>
      <c r="C46" s="76">
        <f>C47</f>
        <v>0</v>
      </c>
      <c r="D46" s="76">
        <f>D47</f>
        <v>0</v>
      </c>
      <c r="E46" s="77" t="e">
        <f t="shared" si="0"/>
        <v>#DIV/0!</v>
      </c>
    </row>
    <row r="47" spans="1:5" s="15" customFormat="1" ht="26.1" hidden="1" customHeight="1">
      <c r="A47" s="78" t="s">
        <v>46</v>
      </c>
      <c r="B47" s="48" t="s">
        <v>69</v>
      </c>
      <c r="C47" s="49"/>
      <c r="D47" s="49"/>
      <c r="E47" s="83" t="e">
        <f t="shared" si="0"/>
        <v>#DIV/0!</v>
      </c>
    </row>
    <row r="48" spans="1:5" s="16" customFormat="1" ht="26.1" hidden="1" customHeight="1">
      <c r="A48" s="79" t="s">
        <v>50</v>
      </c>
      <c r="B48" s="75" t="s">
        <v>51</v>
      </c>
      <c r="C48" s="76">
        <f>C49</f>
        <v>0</v>
      </c>
      <c r="D48" s="76">
        <f>D49</f>
        <v>0</v>
      </c>
      <c r="E48" s="77" t="e">
        <f t="shared" si="0"/>
        <v>#DIV/0!</v>
      </c>
    </row>
    <row r="49" spans="1:5" s="15" customFormat="1" ht="26.1" hidden="1" customHeight="1">
      <c r="A49" s="78" t="s">
        <v>52</v>
      </c>
      <c r="B49" s="48" t="s">
        <v>53</v>
      </c>
      <c r="C49" s="49"/>
      <c r="D49" s="49"/>
      <c r="E49" s="83" t="e">
        <f t="shared" si="0"/>
        <v>#DIV/0!</v>
      </c>
    </row>
    <row r="50" spans="1:5" s="14" customFormat="1" ht="26.1" customHeight="1">
      <c r="A50" s="79" t="s">
        <v>4</v>
      </c>
      <c r="B50" s="75" t="s">
        <v>57</v>
      </c>
      <c r="C50" s="76">
        <f>C51</f>
        <v>400</v>
      </c>
      <c r="D50" s="76">
        <f>D51</f>
        <v>400</v>
      </c>
      <c r="E50" s="77">
        <f t="shared" si="0"/>
        <v>100</v>
      </c>
    </row>
    <row r="51" spans="1:5" s="15" customFormat="1" ht="26.1" customHeight="1">
      <c r="A51" s="105" t="s">
        <v>3</v>
      </c>
      <c r="B51" s="48" t="s">
        <v>58</v>
      </c>
      <c r="C51" s="49">
        <v>400</v>
      </c>
      <c r="D51" s="49">
        <v>400</v>
      </c>
      <c r="E51" s="117">
        <f t="shared" si="0"/>
        <v>100</v>
      </c>
    </row>
    <row r="52" spans="1:5" s="14" customFormat="1" ht="24.95" customHeight="1">
      <c r="A52" s="111" t="s">
        <v>41</v>
      </c>
      <c r="B52" s="72" t="s">
        <v>59</v>
      </c>
      <c r="C52" s="73">
        <f>C53+C55</f>
        <v>170.2</v>
      </c>
      <c r="D52" s="73">
        <f>D53+D55</f>
        <v>84.8</v>
      </c>
      <c r="E52" s="74">
        <f t="shared" si="0"/>
        <v>49.823736780258521</v>
      </c>
    </row>
    <row r="53" spans="1:5" s="15" customFormat="1" ht="30.75" customHeight="1">
      <c r="A53" s="80" t="s">
        <v>2</v>
      </c>
      <c r="B53" s="81" t="s">
        <v>61</v>
      </c>
      <c r="C53" s="82">
        <f>C54</f>
        <v>0.7</v>
      </c>
      <c r="D53" s="82">
        <f>D54</f>
        <v>0</v>
      </c>
      <c r="E53" s="83">
        <f t="shared" si="0"/>
        <v>0</v>
      </c>
    </row>
    <row r="54" spans="1:5" s="15" customFormat="1" ht="31.5" customHeight="1">
      <c r="A54" s="105" t="s">
        <v>1</v>
      </c>
      <c r="B54" s="48" t="s">
        <v>60</v>
      </c>
      <c r="C54" s="49">
        <v>0.7</v>
      </c>
      <c r="D54" s="49">
        <v>0</v>
      </c>
      <c r="E54" s="117">
        <f t="shared" si="0"/>
        <v>0</v>
      </c>
    </row>
    <row r="55" spans="1:5" s="15" customFormat="1" ht="30.75" customHeight="1">
      <c r="A55" s="106" t="s">
        <v>111</v>
      </c>
      <c r="B55" s="81" t="s">
        <v>63</v>
      </c>
      <c r="C55" s="82">
        <f>C56</f>
        <v>169.5</v>
      </c>
      <c r="D55" s="82">
        <f>D56</f>
        <v>84.8</v>
      </c>
      <c r="E55" s="83">
        <f t="shared" si="0"/>
        <v>50.029498525073748</v>
      </c>
    </row>
    <row r="56" spans="1:5" s="15" customFormat="1" ht="32.25" customHeight="1">
      <c r="A56" s="78" t="s">
        <v>112</v>
      </c>
      <c r="B56" s="48" t="s">
        <v>62</v>
      </c>
      <c r="C56" s="49">
        <v>169.5</v>
      </c>
      <c r="D56" s="49">
        <v>84.8</v>
      </c>
      <c r="E56" s="117">
        <f t="shared" si="0"/>
        <v>50.029498525073748</v>
      </c>
    </row>
    <row r="57" spans="1:5" s="14" customFormat="1" ht="24.95" hidden="1" customHeight="1">
      <c r="A57" s="84" t="s">
        <v>100</v>
      </c>
      <c r="B57" s="72" t="s">
        <v>101</v>
      </c>
      <c r="C57" s="73">
        <f>C58</f>
        <v>0</v>
      </c>
      <c r="D57" s="73">
        <f>D58</f>
        <v>0</v>
      </c>
      <c r="E57" s="74" t="e">
        <f t="shared" ref="E57:E58" si="1">D57/C57*100</f>
        <v>#DIV/0!</v>
      </c>
    </row>
    <row r="58" spans="1:5" s="15" customFormat="1" ht="26.1" hidden="1" customHeight="1">
      <c r="A58" s="47" t="s">
        <v>102</v>
      </c>
      <c r="B58" s="48" t="s">
        <v>103</v>
      </c>
      <c r="C58" s="49">
        <v>0</v>
      </c>
      <c r="D58" s="49">
        <v>0</v>
      </c>
      <c r="E58" s="117" t="e">
        <f t="shared" si="1"/>
        <v>#DIV/0!</v>
      </c>
    </row>
    <row r="59" spans="1:5" s="12" customFormat="1" ht="24.95" hidden="1" customHeight="1">
      <c r="A59" s="84" t="s">
        <v>64</v>
      </c>
      <c r="B59" s="72" t="s">
        <v>65</v>
      </c>
      <c r="C59" s="73">
        <f>C60</f>
        <v>0</v>
      </c>
      <c r="D59" s="73">
        <f>D60</f>
        <v>0</v>
      </c>
      <c r="E59" s="74" t="e">
        <f t="shared" si="0"/>
        <v>#DIV/0!</v>
      </c>
    </row>
    <row r="60" spans="1:5" s="15" customFormat="1" ht="26.1" hidden="1" customHeight="1">
      <c r="A60" s="47" t="s">
        <v>45</v>
      </c>
      <c r="B60" s="48" t="s">
        <v>66</v>
      </c>
      <c r="C60" s="49"/>
      <c r="D60" s="49"/>
      <c r="E60" s="83" t="e">
        <f t="shared" si="0"/>
        <v>#DIV/0!</v>
      </c>
    </row>
    <row r="61" spans="1:5" s="2" customFormat="1" ht="28.5" customHeight="1">
      <c r="A61" s="97" t="s">
        <v>0</v>
      </c>
      <c r="B61" s="85"/>
      <c r="C61" s="98">
        <f>C7+C34</f>
        <v>14412.6</v>
      </c>
      <c r="D61" s="98">
        <f>D7+D34</f>
        <v>8193.5</v>
      </c>
      <c r="E61" s="99">
        <f t="shared" si="0"/>
        <v>56.84956218864049</v>
      </c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</sheetData>
  <mergeCells count="7">
    <mergeCell ref="E5:E6"/>
    <mergeCell ref="C1:E1"/>
    <mergeCell ref="D5:D6"/>
    <mergeCell ref="A5:A6"/>
    <mergeCell ref="B5:B6"/>
    <mergeCell ref="C5:C6"/>
    <mergeCell ref="A2:E2"/>
  </mergeCells>
  <phoneticPr fontId="12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2022-11-14T02:25:28Z</dcterms:modified>
</cp:coreProperties>
</file>